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\Desktop\"/>
    </mc:Choice>
  </mc:AlternateContent>
  <xr:revisionPtr revIDLastSave="0" documentId="8_{A9865104-BE87-4B12-BD72-07078CA6D5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JEČANJ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6" i="1" l="1"/>
  <c r="E12" i="1"/>
  <c r="C28" i="1"/>
  <c r="D27" i="1"/>
  <c r="D28" i="1" s="1"/>
  <c r="D116" i="1"/>
  <c r="C22" i="1"/>
  <c r="D108" i="1"/>
  <c r="D97" i="1"/>
  <c r="C105" i="1"/>
  <c r="B98" i="1"/>
  <c r="D96" i="1"/>
  <c r="C96" i="1"/>
  <c r="B96" i="1"/>
  <c r="C92" i="1"/>
  <c r="C70" i="1" s="1"/>
  <c r="C91" i="1"/>
  <c r="C89" i="1"/>
  <c r="C88" i="1"/>
  <c r="C85" i="1"/>
  <c r="C84" i="1"/>
  <c r="C82" i="1"/>
  <c r="C81" i="1"/>
  <c r="C78" i="1"/>
  <c r="C77" i="1"/>
  <c r="C75" i="1"/>
  <c r="C38" i="1"/>
  <c r="C44" i="1"/>
  <c r="C43" i="1"/>
  <c r="C42" i="1"/>
  <c r="C41" i="1"/>
  <c r="C40" i="1"/>
  <c r="C45" i="1"/>
  <c r="C30" i="1"/>
  <c r="C26" i="1"/>
  <c r="C23" i="1"/>
  <c r="C19" i="1"/>
  <c r="C18" i="1"/>
  <c r="C17" i="1"/>
  <c r="C10" i="1"/>
  <c r="C9" i="1"/>
  <c r="C8" i="1"/>
  <c r="C11" i="1"/>
  <c r="C5" i="1"/>
  <c r="D76" i="1"/>
  <c r="D75" i="1"/>
  <c r="D8" i="1"/>
  <c r="D9" i="1" s="1"/>
  <c r="D11" i="1"/>
  <c r="D49" i="1"/>
  <c r="C49" i="1"/>
  <c r="D30" i="1"/>
  <c r="D22" i="1"/>
  <c r="B15" i="1"/>
  <c r="B14" i="1"/>
  <c r="D100" i="1" l="1"/>
  <c r="D104" i="1" s="1"/>
  <c r="E125" i="1" l="1"/>
  <c r="D10" i="1" l="1"/>
</calcChain>
</file>

<file path=xl/sharedStrings.xml><?xml version="1.0" encoding="utf-8"?>
<sst xmlns="http://schemas.openxmlformats.org/spreadsheetml/2006/main" count="236" uniqueCount="151">
  <si>
    <t>Hrvatski telekom d.d.</t>
  </si>
  <si>
    <t>TIM d.o.o. Rijeka</t>
  </si>
  <si>
    <t>Ris d.o.o. Kastav</t>
  </si>
  <si>
    <t>ORELJ d.o.o.</t>
  </si>
  <si>
    <t>B Elektronika d.o.o. Rijeka</t>
  </si>
  <si>
    <t>A1 Hrvatska d.o.o.</t>
  </si>
  <si>
    <t>Libukom Jurdani d.o.o. Jurdani</t>
  </si>
  <si>
    <t>ZABA - ZAGREBAČKA BANKA d.d.</t>
  </si>
  <si>
    <t>Studentski centar Rijeka</t>
  </si>
  <si>
    <t>Fakultet za menadžment u turizmu i ugostiteljstvu</t>
  </si>
  <si>
    <t>Poslovna učinkovitost d.o.o. Zagreb</t>
  </si>
  <si>
    <t>Agencija za komercijalnu djelatnost d.o.o.</t>
  </si>
  <si>
    <t>HP Hrvatska pošta</t>
  </si>
  <si>
    <t>Adrialift d.o.o.</t>
  </si>
  <si>
    <t>ATAUCTUS d.o.o.</t>
  </si>
  <si>
    <t>NN Narodne novine Zagreb</t>
  </si>
  <si>
    <t>Clarivate analytics</t>
  </si>
  <si>
    <t>Team Viewer Goppingen</t>
  </si>
  <si>
    <t>Pondi d.o.o. Split</t>
  </si>
  <si>
    <t>3t.Cable d.o.o. Opatija</t>
  </si>
  <si>
    <t>STATUS d.o.o.</t>
  </si>
  <si>
    <t>Studentski centar Pula</t>
  </si>
  <si>
    <t>Aleksander Aristovnik</t>
  </si>
  <si>
    <t>ESMA SMAJIĆ</t>
  </si>
  <si>
    <t>Jasmina Šašivarević</t>
  </si>
  <si>
    <t>Mladen Kapović</t>
  </si>
  <si>
    <t>ROBERT HERCEG</t>
  </si>
  <si>
    <t>Petra Veršić</t>
  </si>
  <si>
    <t>ROSE MARIE ŠTURLIĆ</t>
  </si>
  <si>
    <t>Sveučilišna knjižnica Rijeka</t>
  </si>
  <si>
    <t>LRH Liburnia Riviera Hoteli  d.d.</t>
  </si>
  <si>
    <t>Securitas Hrvatska d.o.o. Zagreb</t>
  </si>
  <si>
    <t>Trgovina Krk  Malinska</t>
  </si>
  <si>
    <t>IGI d.o.o.</t>
  </si>
  <si>
    <t>Mali Raj Opatija</t>
  </si>
  <si>
    <t>Hrvatska radiotelevizija HRT Zagreb</t>
  </si>
  <si>
    <t>Medicinska naklada Zagreb</t>
  </si>
  <si>
    <t>BOREA D.O.O.</t>
  </si>
  <si>
    <t>Znanje d.d. Zagreb</t>
  </si>
  <si>
    <t>SIGNETA d.o.o.</t>
  </si>
  <si>
    <t>MAJA JAKOPOVIĆ</t>
  </si>
  <si>
    <t>NADA DENONA BOGOVIĆ</t>
  </si>
  <si>
    <t>Žan Jan Oplotnik</t>
  </si>
  <si>
    <t>Branko Blažević</t>
  </si>
  <si>
    <t>Bruno Grbac</t>
  </si>
  <si>
    <t>Hrvoje Patajac</t>
  </si>
  <si>
    <t>DEANA STIPANOVIĆ</t>
  </si>
  <si>
    <t>Nevia Skalnik</t>
  </si>
  <si>
    <t>Pestolnik Prebeg Tea</t>
  </si>
  <si>
    <t>ŠTEFANIJA JELAČIĆ</t>
  </si>
  <si>
    <t>MAJA VIDOVIĆ</t>
  </si>
  <si>
    <t>Anita Čeh Časni</t>
  </si>
  <si>
    <t>Škokić Vlatka</t>
  </si>
  <si>
    <t>NAZIV ISPLATITELJA: Fakultet za menadžment u turizmu i ugostiteljestvu, Opatija</t>
  </si>
  <si>
    <t>Isplate sredstava za razdoblje siječanj 2024. goidne</t>
  </si>
  <si>
    <t>NAZIV PRIMATELJA</t>
  </si>
  <si>
    <t>OIB PRIMATELJA</t>
  </si>
  <si>
    <t>SJEDIŠTE</t>
  </si>
  <si>
    <t>VRSTA RASHODA</t>
  </si>
  <si>
    <t>Ukupno</t>
  </si>
  <si>
    <t>Opatija</t>
  </si>
  <si>
    <t>3221</t>
  </si>
  <si>
    <t>Uredski materijal i ostali materijalni rashodi</t>
  </si>
  <si>
    <t>Zagreb</t>
  </si>
  <si>
    <t>Rijeka</t>
  </si>
  <si>
    <t>Usluge telefona, pošte i prijevoza</t>
  </si>
  <si>
    <t>3231</t>
  </si>
  <si>
    <t>3232</t>
  </si>
  <si>
    <t>Usluge tekućeg i investicijskog održavanja</t>
  </si>
  <si>
    <t>OBRT ZA ODNOSE S JAVNOŠĆU I PROMOCIJU TURIZMA "PROMOTIV"</t>
  </si>
  <si>
    <t>PAX MEDIA obrt</t>
  </si>
  <si>
    <t>GDPR</t>
  </si>
  <si>
    <t>Usluge promidžbe i informiranja</t>
  </si>
  <si>
    <t>3233</t>
  </si>
  <si>
    <t>3234</t>
  </si>
  <si>
    <t>Komunalne usluge</t>
  </si>
  <si>
    <t>Zakupnine i najamnine</t>
  </si>
  <si>
    <t>Intelektualne i osobne usluge</t>
  </si>
  <si>
    <t>Računalne usluge</t>
  </si>
  <si>
    <t>UK</t>
  </si>
  <si>
    <t>DE</t>
  </si>
  <si>
    <t>3235</t>
  </si>
  <si>
    <t>3237</t>
  </si>
  <si>
    <t>Prolific adacemic ltd UK</t>
  </si>
  <si>
    <t>Pula</t>
  </si>
  <si>
    <t>Kastav</t>
  </si>
  <si>
    <t>Ostale usluge</t>
  </si>
  <si>
    <t>3239</t>
  </si>
  <si>
    <t>Reprezentacija</t>
  </si>
  <si>
    <t>Malinska</t>
  </si>
  <si>
    <t>3293</t>
  </si>
  <si>
    <t>3295</t>
  </si>
  <si>
    <t>Usluge banaka</t>
  </si>
  <si>
    <t>3431</t>
  </si>
  <si>
    <t>4222</t>
  </si>
  <si>
    <t>Komunikacijska oprema</t>
  </si>
  <si>
    <t>Pristojbe i naknade</t>
  </si>
  <si>
    <t>3111</t>
  </si>
  <si>
    <t>Plaće za redovan rad</t>
  </si>
  <si>
    <t>3121</t>
  </si>
  <si>
    <t>3132</t>
  </si>
  <si>
    <t>3211</t>
  </si>
  <si>
    <t>Ostali rashodi za zaposlene</t>
  </si>
  <si>
    <t>Dorinosi za zdravstveno osiguranje</t>
  </si>
  <si>
    <t>Službena putovanja</t>
  </si>
  <si>
    <t>Jurdani</t>
  </si>
  <si>
    <t>Split</t>
  </si>
  <si>
    <t>Materijal i sirovine</t>
  </si>
  <si>
    <t>B Elektronika</t>
  </si>
  <si>
    <t>Istra informatički inženjering d.o.o.</t>
  </si>
  <si>
    <t>Grafomark d.o.o.</t>
  </si>
  <si>
    <t>Foto Kurti</t>
  </si>
  <si>
    <t>Manufaktura obrt</t>
  </si>
  <si>
    <t>4224</t>
  </si>
  <si>
    <t>Knjige</t>
  </si>
  <si>
    <t>DMD promocija  d.o.o.</t>
  </si>
  <si>
    <t>Energetika marketing d.o.o.</t>
  </si>
  <si>
    <t>Hrvatska zajednica računovodstvenih i financijskih djelatnika</t>
  </si>
  <si>
    <t>TIM4PIN d.o.o.</t>
  </si>
  <si>
    <t>Gradska knjižnica Labin</t>
  </si>
  <si>
    <t>Labin</t>
  </si>
  <si>
    <t>Provitalis Svetivinčenat</t>
  </si>
  <si>
    <t>Svetivinčenat</t>
  </si>
  <si>
    <t>AD NATURA SPORT d.o.o.</t>
  </si>
  <si>
    <t>FINA Zagreb</t>
  </si>
  <si>
    <t>KUPUJ ONLINE d.o.o.</t>
  </si>
  <si>
    <t>RED AND MORE EVENTS TURIZM</t>
  </si>
  <si>
    <t>TR</t>
  </si>
  <si>
    <t>3238</t>
  </si>
  <si>
    <t>ARENA HOSPITALITY GROUP</t>
  </si>
  <si>
    <t>3299</t>
  </si>
  <si>
    <t>Ostali nespomenuti rashodi</t>
  </si>
  <si>
    <t>Method software</t>
  </si>
  <si>
    <t>USA</t>
  </si>
  <si>
    <t>3294</t>
  </si>
  <si>
    <t>Članarine</t>
  </si>
  <si>
    <t>Usavršavanja zaposlenika</t>
  </si>
  <si>
    <t>3213</t>
  </si>
  <si>
    <t>IFA - International fiscal association Croatia</t>
  </si>
  <si>
    <t>82301045990</t>
  </si>
  <si>
    <t>Mozgaonica d.o.o.</t>
  </si>
  <si>
    <t>68817709158</t>
  </si>
  <si>
    <t>04687731207</t>
  </si>
  <si>
    <t>Državni proračun</t>
  </si>
  <si>
    <t>University of Ljubljana, Slovenija</t>
  </si>
  <si>
    <t>Slovenija</t>
  </si>
  <si>
    <t>SI28186745</t>
  </si>
  <si>
    <t>Viškovo</t>
  </si>
  <si>
    <t>Sveukupno</t>
  </si>
  <si>
    <t>UT MEDIA obrt</t>
  </si>
  <si>
    <t>Način objave - ukupni iznos po primatelju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</si>
</sst>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424242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5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43" fontId="3" fillId="0" borderId="0" xfId="1" applyFont="1" applyAlignment="1">
      <alignment horizontal="center"/>
    </xf>
    <xf numFmtId="0" fontId="3" fillId="0" borderId="0" xfId="0" applyFont="1" applyBorder="1"/>
    <xf numFmtId="43" fontId="3" fillId="0" borderId="0" xfId="1" applyFont="1" applyBorder="1" applyAlignment="1">
      <alignment horizontal="center"/>
    </xf>
    <xf numFmtId="43" fontId="3" fillId="0" borderId="0" xfId="1" quotePrefix="1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164" fontId="0" fillId="0" borderId="0" xfId="0" applyNumberFormat="1"/>
    <xf numFmtId="43" fontId="3" fillId="0" borderId="0" xfId="1" applyFont="1" applyAlignment="1"/>
    <xf numFmtId="43" fontId="3" fillId="0" borderId="2" xfId="1" applyFont="1" applyBorder="1" applyAlignme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43" fontId="3" fillId="2" borderId="3" xfId="1" applyFont="1" applyFill="1" applyBorder="1" applyAlignment="1">
      <alignment horizontal="center" wrapText="1"/>
    </xf>
    <xf numFmtId="0" fontId="3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3" applyFont="1" applyBorder="1" applyAlignment="1">
      <alignment horizont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Obično_List4" xfId="2" xr:uid="{F2E6192A-C1F1-4AA4-B53E-06D55FC9A91E}"/>
    <cellStyle name="Obično_List5" xfId="3" xr:uid="{13EB2D6A-7E6E-459B-9780-832AC2945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udija/AppData/Local/Microsoft/Windows/INetCache/Content.Outlook/BFZ2DWS9/Copy%20of%20Objava%20informacija%20o%20tro&#353;enju%20sije&#269;anj%202024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udija/Downloads/KTO_KART_19-02-2024_14-52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C7">
            <v>62171880268</v>
          </cell>
        </row>
        <row r="9">
          <cell r="C9">
            <v>52229686349</v>
          </cell>
        </row>
        <row r="11">
          <cell r="C11">
            <v>75508100288</v>
          </cell>
        </row>
        <row r="12">
          <cell r="C12">
            <v>83718300522</v>
          </cell>
        </row>
        <row r="13">
          <cell r="C13">
            <v>58843087891</v>
          </cell>
        </row>
        <row r="27">
          <cell r="C27">
            <v>29524210204</v>
          </cell>
        </row>
        <row r="28">
          <cell r="C28">
            <v>81793146560</v>
          </cell>
        </row>
        <row r="29">
          <cell r="C29">
            <v>87311810356</v>
          </cell>
        </row>
        <row r="33">
          <cell r="C33">
            <v>36856415212</v>
          </cell>
        </row>
        <row r="38">
          <cell r="C38">
            <v>64546066176</v>
          </cell>
        </row>
        <row r="39">
          <cell r="C39">
            <v>42961482220</v>
          </cell>
        </row>
        <row r="48">
          <cell r="C48">
            <v>62781739468</v>
          </cell>
        </row>
        <row r="49">
          <cell r="C49">
            <v>98872214577</v>
          </cell>
        </row>
        <row r="50">
          <cell r="C50" t="str">
            <v>DE245838579</v>
          </cell>
        </row>
        <row r="53">
          <cell r="C53">
            <v>68585857405</v>
          </cell>
        </row>
        <row r="55">
          <cell r="C55">
            <v>52945704293</v>
          </cell>
        </row>
        <row r="56">
          <cell r="C56">
            <v>11857024889</v>
          </cell>
        </row>
        <row r="57">
          <cell r="C57">
            <v>6144393646</v>
          </cell>
        </row>
        <row r="87">
          <cell r="C87">
            <v>85821130368</v>
          </cell>
        </row>
        <row r="88">
          <cell r="C88">
            <v>84122581314</v>
          </cell>
        </row>
        <row r="90">
          <cell r="C90">
            <v>77917801452</v>
          </cell>
        </row>
        <row r="93">
          <cell r="C93">
            <v>63856599536</v>
          </cell>
        </row>
        <row r="94">
          <cell r="C94">
            <v>33679708526</v>
          </cell>
        </row>
        <row r="95">
          <cell r="C95">
            <v>15573308024</v>
          </cell>
        </row>
        <row r="96">
          <cell r="C96">
            <v>48450888776</v>
          </cell>
        </row>
        <row r="102">
          <cell r="C102">
            <v>66548420466</v>
          </cell>
        </row>
        <row r="103">
          <cell r="C103">
            <v>46610251247</v>
          </cell>
        </row>
        <row r="104">
          <cell r="C104">
            <v>83292250774</v>
          </cell>
        </row>
        <row r="105">
          <cell r="C105">
            <v>46118101286</v>
          </cell>
        </row>
        <row r="110">
          <cell r="B110" t="str">
            <v>Udruga SKAL Klub Kvarner Opatija</v>
          </cell>
          <cell r="C110">
            <v>29279853216</v>
          </cell>
        </row>
        <row r="121">
          <cell r="C121">
            <v>68419124305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6">
          <cell r="J146" t="str">
            <v>Wine &amp; Co d.o.o.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89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D10" sqref="D10"/>
    </sheetView>
  </sheetViews>
  <sheetFormatPr defaultRowHeight="16.5" x14ac:dyDescent="0.3"/>
  <cols>
    <col min="1" max="1" width="3" customWidth="1"/>
    <col min="2" max="2" width="46.42578125" style="2" customWidth="1"/>
    <col min="3" max="3" width="19" style="3" customWidth="1"/>
    <col min="4" max="4" width="12.7109375" style="3" customWidth="1"/>
    <col min="5" max="5" width="15.5703125" style="5" customWidth="1"/>
    <col min="6" max="6" width="11" style="3" customWidth="1"/>
    <col min="7" max="7" width="32.5703125" style="3" customWidth="1"/>
    <col min="8" max="8" width="0" hidden="1" customWidth="1"/>
    <col min="9" max="9" width="15.5703125" customWidth="1"/>
    <col min="10" max="11" width="10.28515625" bestFit="1" customWidth="1"/>
    <col min="12" max="12" width="13" bestFit="1" customWidth="1"/>
    <col min="14" max="14" width="11.42578125" bestFit="1" customWidth="1"/>
  </cols>
  <sheetData>
    <row r="1" spans="2:10" x14ac:dyDescent="0.3">
      <c r="B1" s="2" t="s">
        <v>53</v>
      </c>
    </row>
    <row r="2" spans="2:10" x14ac:dyDescent="0.3">
      <c r="B2" s="2" t="s">
        <v>54</v>
      </c>
    </row>
    <row r="4" spans="2:10" ht="49.5" x14ac:dyDescent="0.3">
      <c r="B4" s="4" t="s">
        <v>55</v>
      </c>
      <c r="C4" s="15" t="s">
        <v>56</v>
      </c>
      <c r="D4" s="15" t="s">
        <v>57</v>
      </c>
      <c r="E4" s="26" t="s">
        <v>150</v>
      </c>
      <c r="F4" s="33" t="s">
        <v>58</v>
      </c>
      <c r="G4" s="34"/>
    </row>
    <row r="5" spans="2:10" ht="33" x14ac:dyDescent="0.3">
      <c r="B5" s="2" t="s">
        <v>3</v>
      </c>
      <c r="C5" s="3">
        <f>+[1]Sheet1!$C$7</f>
        <v>62171880268</v>
      </c>
      <c r="D5" s="3" t="s">
        <v>60</v>
      </c>
      <c r="E5" s="5">
        <v>687</v>
      </c>
      <c r="F5" s="8" t="s">
        <v>61</v>
      </c>
      <c r="G5" s="16" t="s">
        <v>62</v>
      </c>
      <c r="J5" s="20"/>
    </row>
    <row r="6" spans="2:10" x14ac:dyDescent="0.3">
      <c r="B6" s="2" t="s">
        <v>126</v>
      </c>
      <c r="D6" s="3" t="s">
        <v>127</v>
      </c>
      <c r="E6" s="5">
        <v>20.04</v>
      </c>
      <c r="F6" s="8"/>
      <c r="G6" s="16"/>
      <c r="J6" s="20"/>
    </row>
    <row r="7" spans="2:10" x14ac:dyDescent="0.3">
      <c r="B7" s="2" t="s">
        <v>116</v>
      </c>
      <c r="C7" s="25" t="s">
        <v>142</v>
      </c>
      <c r="D7" s="3" t="s">
        <v>63</v>
      </c>
      <c r="E7" s="5">
        <v>40</v>
      </c>
      <c r="F7" s="8"/>
      <c r="G7" s="16"/>
      <c r="J7" s="20"/>
    </row>
    <row r="8" spans="2:10" x14ac:dyDescent="0.3">
      <c r="B8" s="2" t="s">
        <v>10</v>
      </c>
      <c r="C8" s="3">
        <f>+[1]Sheet1!$C$9</f>
        <v>52229686349</v>
      </c>
      <c r="D8" s="3" t="str">
        <f>+D7</f>
        <v>Zagreb</v>
      </c>
      <c r="E8" s="5">
        <v>85</v>
      </c>
      <c r="F8" s="8"/>
      <c r="G8" s="16"/>
      <c r="J8" s="20"/>
    </row>
    <row r="9" spans="2:10" x14ac:dyDescent="0.3">
      <c r="B9" s="2" t="s">
        <v>117</v>
      </c>
      <c r="C9" s="3">
        <f>+[1]Sheet1!$C$11</f>
        <v>75508100288</v>
      </c>
      <c r="D9" s="3" t="str">
        <f>+D8</f>
        <v>Zagreb</v>
      </c>
      <c r="E9" s="5">
        <v>270</v>
      </c>
      <c r="F9" s="8"/>
      <c r="G9" s="16"/>
      <c r="J9" s="20"/>
    </row>
    <row r="10" spans="2:10" x14ac:dyDescent="0.3">
      <c r="B10" s="6" t="s">
        <v>118</v>
      </c>
      <c r="C10" s="17">
        <f>+[1]Sheet1!$C$12</f>
        <v>83718300522</v>
      </c>
      <c r="D10" s="17" t="str">
        <f>+D9</f>
        <v>Zagreb</v>
      </c>
      <c r="E10" s="7">
        <v>240</v>
      </c>
      <c r="F10" s="8"/>
      <c r="G10" s="16"/>
      <c r="J10" s="20"/>
    </row>
    <row r="11" spans="2:10" x14ac:dyDescent="0.3">
      <c r="B11" s="9" t="s">
        <v>11</v>
      </c>
      <c r="C11" s="18">
        <f>+[1]Sheet1!$C$13</f>
        <v>58843087891</v>
      </c>
      <c r="D11" s="18" t="str">
        <f>+D7</f>
        <v>Zagreb</v>
      </c>
      <c r="E11" s="19">
        <v>35.1</v>
      </c>
      <c r="F11" s="7"/>
    </row>
    <row r="12" spans="2:10" x14ac:dyDescent="0.3">
      <c r="B12" s="2" t="s">
        <v>59</v>
      </c>
      <c r="E12" s="5">
        <f>SUM(E5:E11)</f>
        <v>1377.1399999999999</v>
      </c>
    </row>
    <row r="14" spans="2:10" x14ac:dyDescent="0.3">
      <c r="B14" s="9" t="str">
        <f>+[2]Sheet1!$J$146</f>
        <v>Wine &amp; Co d.o.o.</v>
      </c>
      <c r="C14" s="18">
        <v>47961710089</v>
      </c>
      <c r="D14" s="18" t="s">
        <v>64</v>
      </c>
      <c r="E14" s="19">
        <v>768.36</v>
      </c>
      <c r="F14" s="3">
        <v>3222</v>
      </c>
      <c r="G14" s="3" t="s">
        <v>107</v>
      </c>
    </row>
    <row r="15" spans="2:10" x14ac:dyDescent="0.3">
      <c r="B15" s="2" t="str">
        <f>+B12</f>
        <v>Ukupno</v>
      </c>
      <c r="E15" s="5">
        <v>768.36</v>
      </c>
    </row>
    <row r="16" spans="2:10" x14ac:dyDescent="0.3">
      <c r="F16" s="5"/>
    </row>
    <row r="17" spans="2:11" x14ac:dyDescent="0.3">
      <c r="B17" s="2" t="s">
        <v>5</v>
      </c>
      <c r="C17" s="3">
        <f>+[1]Sheet1!$C$27</f>
        <v>29524210204</v>
      </c>
      <c r="D17" s="3" t="s">
        <v>63</v>
      </c>
      <c r="E17" s="5">
        <v>345.35</v>
      </c>
      <c r="F17" s="8" t="s">
        <v>66</v>
      </c>
      <c r="G17" s="16" t="s">
        <v>65</v>
      </c>
    </row>
    <row r="18" spans="2:11" x14ac:dyDescent="0.3">
      <c r="B18" s="2" t="s">
        <v>0</v>
      </c>
      <c r="C18" s="3">
        <f>+[1]Sheet1!$C$28</f>
        <v>81793146560</v>
      </c>
      <c r="D18" s="3" t="s">
        <v>63</v>
      </c>
      <c r="E18" s="5">
        <v>1829.86</v>
      </c>
      <c r="F18" s="5"/>
    </row>
    <row r="19" spans="2:11" x14ac:dyDescent="0.3">
      <c r="B19" s="9" t="s">
        <v>12</v>
      </c>
      <c r="C19" s="18">
        <f>+[1]Sheet1!$C$29</f>
        <v>87311810356</v>
      </c>
      <c r="D19" s="18" t="s">
        <v>63</v>
      </c>
      <c r="E19" s="19">
        <v>347.71</v>
      </c>
      <c r="F19" s="5"/>
    </row>
    <row r="20" spans="2:11" x14ac:dyDescent="0.3">
      <c r="B20" s="2" t="s">
        <v>59</v>
      </c>
      <c r="E20" s="5">
        <v>2522.92</v>
      </c>
      <c r="F20" s="5"/>
      <c r="K20" s="20"/>
    </row>
    <row r="21" spans="2:11" x14ac:dyDescent="0.3">
      <c r="F21" s="5"/>
    </row>
    <row r="22" spans="2:11" ht="33" x14ac:dyDescent="0.3">
      <c r="B22" s="2" t="s">
        <v>108</v>
      </c>
      <c r="C22" s="3">
        <f>+[1]Sheet1!$C$57</f>
        <v>6144393646</v>
      </c>
      <c r="D22" s="3" t="str">
        <f>+D23</f>
        <v>Rijeka</v>
      </c>
      <c r="E22" s="21">
        <v>195.21</v>
      </c>
      <c r="F22" s="8" t="s">
        <v>67</v>
      </c>
      <c r="G22" s="16" t="s">
        <v>68</v>
      </c>
    </row>
    <row r="23" spans="2:11" x14ac:dyDescent="0.3">
      <c r="B23" s="9" t="s">
        <v>13</v>
      </c>
      <c r="C23" s="18">
        <f>+[1]Sheet1!$C$33</f>
        <v>36856415212</v>
      </c>
      <c r="D23" s="18" t="s">
        <v>64</v>
      </c>
      <c r="E23" s="22">
        <v>112.81</v>
      </c>
      <c r="F23" s="5"/>
    </row>
    <row r="24" spans="2:11" x14ac:dyDescent="0.3">
      <c r="B24" s="2" t="s">
        <v>59</v>
      </c>
      <c r="E24" s="21">
        <v>308.02</v>
      </c>
      <c r="F24" s="5"/>
    </row>
    <row r="25" spans="2:11" x14ac:dyDescent="0.3">
      <c r="E25" s="21"/>
      <c r="F25" s="5"/>
    </row>
    <row r="26" spans="2:11" ht="22.5" customHeight="1" x14ac:dyDescent="0.3">
      <c r="B26" s="2" t="s">
        <v>115</v>
      </c>
      <c r="C26" s="3">
        <f>+[1]Sheet1!$C$39</f>
        <v>42961482220</v>
      </c>
      <c r="D26" s="3" t="s">
        <v>63</v>
      </c>
      <c r="E26" s="21">
        <v>1190.8800000000001</v>
      </c>
      <c r="F26" s="8" t="s">
        <v>73</v>
      </c>
      <c r="G26" s="16" t="s">
        <v>72</v>
      </c>
    </row>
    <row r="27" spans="2:11" ht="33" x14ac:dyDescent="0.3">
      <c r="B27" s="10" t="s">
        <v>69</v>
      </c>
      <c r="C27" s="3" t="s">
        <v>71</v>
      </c>
      <c r="D27" s="3" t="str">
        <f>+C27</f>
        <v>GDPR</v>
      </c>
      <c r="E27" s="21">
        <v>100</v>
      </c>
      <c r="F27" s="5"/>
    </row>
    <row r="28" spans="2:11" x14ac:dyDescent="0.3">
      <c r="B28" s="10" t="s">
        <v>149</v>
      </c>
      <c r="C28" s="3" t="str">
        <f>+C27</f>
        <v>GDPR</v>
      </c>
      <c r="D28" s="3" t="str">
        <f>+D27</f>
        <v>GDPR</v>
      </c>
      <c r="E28" s="21">
        <v>186</v>
      </c>
      <c r="F28" s="5"/>
    </row>
    <row r="29" spans="2:11" x14ac:dyDescent="0.3">
      <c r="B29" s="10" t="s">
        <v>14</v>
      </c>
      <c r="C29" s="3">
        <v>90345404370</v>
      </c>
      <c r="D29" s="3" t="s">
        <v>64</v>
      </c>
      <c r="E29" s="21">
        <v>1000</v>
      </c>
      <c r="F29" s="5"/>
    </row>
    <row r="30" spans="2:11" x14ac:dyDescent="0.3">
      <c r="B30" s="2" t="s">
        <v>15</v>
      </c>
      <c r="C30" s="3">
        <f>+[1]Sheet1!$C$38</f>
        <v>64546066176</v>
      </c>
      <c r="D30" s="3" t="str">
        <f>+D17</f>
        <v>Zagreb</v>
      </c>
      <c r="E30" s="21">
        <v>760</v>
      </c>
      <c r="F30" s="5"/>
    </row>
    <row r="31" spans="2:11" x14ac:dyDescent="0.3">
      <c r="B31" s="9" t="s">
        <v>70</v>
      </c>
      <c r="C31" s="18" t="s">
        <v>71</v>
      </c>
      <c r="D31" s="18" t="s">
        <v>71</v>
      </c>
      <c r="E31" s="22">
        <v>80</v>
      </c>
      <c r="F31" s="5"/>
    </row>
    <row r="32" spans="2:11" x14ac:dyDescent="0.3">
      <c r="B32" s="2" t="s">
        <v>59</v>
      </c>
      <c r="E32" s="21">
        <v>3316.88</v>
      </c>
      <c r="F32" s="5"/>
      <c r="G32" s="17"/>
    </row>
    <row r="33" spans="2:7" x14ac:dyDescent="0.3">
      <c r="E33" s="21"/>
      <c r="F33" s="5"/>
      <c r="G33" s="17"/>
    </row>
    <row r="34" spans="2:7" x14ac:dyDescent="0.3">
      <c r="B34" s="9" t="s">
        <v>6</v>
      </c>
      <c r="C34" s="18">
        <v>77671806963</v>
      </c>
      <c r="D34" s="18" t="s">
        <v>105</v>
      </c>
      <c r="E34" s="22">
        <v>1022.75</v>
      </c>
      <c r="F34" s="8" t="s">
        <v>74</v>
      </c>
      <c r="G34" s="16" t="s">
        <v>75</v>
      </c>
    </row>
    <row r="35" spans="2:7" x14ac:dyDescent="0.3">
      <c r="B35" s="2" t="s">
        <v>59</v>
      </c>
      <c r="E35" s="21">
        <v>1022.75</v>
      </c>
      <c r="F35" s="5"/>
      <c r="G35" s="17"/>
    </row>
    <row r="36" spans="2:7" x14ac:dyDescent="0.3">
      <c r="E36" s="21"/>
      <c r="F36" s="5"/>
      <c r="G36" s="17"/>
    </row>
    <row r="37" spans="2:7" x14ac:dyDescent="0.3">
      <c r="B37" s="2" t="s">
        <v>16</v>
      </c>
      <c r="D37" s="3" t="s">
        <v>79</v>
      </c>
      <c r="E37" s="21">
        <v>2081.4499999999998</v>
      </c>
      <c r="F37" s="8" t="s">
        <v>81</v>
      </c>
      <c r="G37" s="16" t="s">
        <v>76</v>
      </c>
    </row>
    <row r="38" spans="2:7" x14ac:dyDescent="0.3">
      <c r="B38" s="2" t="s">
        <v>18</v>
      </c>
      <c r="C38" s="3">
        <f>+[1]Sheet1!$C$48</f>
        <v>62781739468</v>
      </c>
      <c r="D38" s="3" t="s">
        <v>106</v>
      </c>
      <c r="E38" s="21">
        <v>127.5</v>
      </c>
      <c r="F38" s="5"/>
      <c r="G38" s="17"/>
    </row>
    <row r="39" spans="2:7" x14ac:dyDescent="0.3">
      <c r="B39" s="2" t="s">
        <v>132</v>
      </c>
      <c r="D39" s="3" t="s">
        <v>133</v>
      </c>
      <c r="E39" s="21">
        <v>99</v>
      </c>
      <c r="F39" s="5"/>
      <c r="G39" s="17"/>
    </row>
    <row r="40" spans="2:7" x14ac:dyDescent="0.3">
      <c r="B40" s="2" t="s">
        <v>121</v>
      </c>
      <c r="C40" s="3">
        <f>+[1]Sheet1!$C$56</f>
        <v>11857024889</v>
      </c>
      <c r="D40" s="3" t="s">
        <v>122</v>
      </c>
      <c r="E40" s="21">
        <v>37.33</v>
      </c>
      <c r="F40" s="5"/>
      <c r="G40" s="17"/>
    </row>
    <row r="41" spans="2:7" x14ac:dyDescent="0.3">
      <c r="B41" s="2" t="s">
        <v>20</v>
      </c>
      <c r="C41" s="3">
        <f>+[1]Sheet1!$C$49</f>
        <v>98872214577</v>
      </c>
      <c r="D41" s="3" t="s">
        <v>64</v>
      </c>
      <c r="E41" s="21">
        <v>168.75</v>
      </c>
      <c r="F41" s="5"/>
      <c r="G41" s="17"/>
    </row>
    <row r="42" spans="2:7" x14ac:dyDescent="0.3">
      <c r="B42" s="2" t="s">
        <v>119</v>
      </c>
      <c r="C42" s="3">
        <f>+[1]Sheet1!$C$53</f>
        <v>68585857405</v>
      </c>
      <c r="D42" s="3" t="s">
        <v>120</v>
      </c>
      <c r="E42" s="21">
        <v>106.18</v>
      </c>
      <c r="F42" s="5"/>
      <c r="G42" s="17"/>
    </row>
    <row r="43" spans="2:7" x14ac:dyDescent="0.3">
      <c r="B43" s="2" t="s">
        <v>17</v>
      </c>
      <c r="C43" s="3" t="str">
        <f>+[1]Sheet1!$C$50</f>
        <v>DE245838579</v>
      </c>
      <c r="D43" s="3" t="s">
        <v>80</v>
      </c>
      <c r="E43" s="21">
        <v>444.64</v>
      </c>
      <c r="F43" s="5"/>
      <c r="G43" s="17"/>
    </row>
    <row r="44" spans="2:7" x14ac:dyDescent="0.3">
      <c r="B44" s="2" t="s">
        <v>19</v>
      </c>
      <c r="C44" s="3">
        <f>+[1]Sheet1!$C$55</f>
        <v>52945704293</v>
      </c>
      <c r="D44" s="3" t="s">
        <v>60</v>
      </c>
      <c r="E44" s="21">
        <v>67.19</v>
      </c>
      <c r="F44" s="5"/>
    </row>
    <row r="45" spans="2:7" x14ac:dyDescent="0.3">
      <c r="B45" s="9" t="s">
        <v>4</v>
      </c>
      <c r="C45" s="18">
        <f>+[1]Sheet1!$C$57</f>
        <v>6144393646</v>
      </c>
      <c r="D45" s="18" t="s">
        <v>64</v>
      </c>
      <c r="E45" s="22">
        <v>165.9</v>
      </c>
      <c r="F45" s="5"/>
    </row>
    <row r="46" spans="2:7" x14ac:dyDescent="0.3">
      <c r="B46" s="2" t="s">
        <v>59</v>
      </c>
      <c r="E46" s="21">
        <v>3297.9399999999996</v>
      </c>
      <c r="F46" s="5"/>
    </row>
    <row r="47" spans="2:7" x14ac:dyDescent="0.3">
      <c r="E47" s="21"/>
      <c r="F47" s="5"/>
    </row>
    <row r="48" spans="2:7" x14ac:dyDescent="0.3">
      <c r="B48" s="11" t="s">
        <v>41</v>
      </c>
      <c r="C48" s="3" t="s">
        <v>71</v>
      </c>
      <c r="D48" s="3" t="s">
        <v>71</v>
      </c>
      <c r="E48" s="21">
        <v>255.27</v>
      </c>
      <c r="F48" s="8" t="s">
        <v>82</v>
      </c>
      <c r="G48" s="16" t="s">
        <v>77</v>
      </c>
    </row>
    <row r="49" spans="2:7" x14ac:dyDescent="0.3">
      <c r="B49" s="11" t="s">
        <v>22</v>
      </c>
      <c r="C49" s="3" t="str">
        <f>+C48</f>
        <v>GDPR</v>
      </c>
      <c r="D49" s="3" t="str">
        <f>+D48</f>
        <v>GDPR</v>
      </c>
      <c r="E49" s="5">
        <v>120</v>
      </c>
      <c r="F49" s="8"/>
      <c r="G49" s="16"/>
    </row>
    <row r="50" spans="2:7" x14ac:dyDescent="0.3">
      <c r="B50" s="11" t="s">
        <v>42</v>
      </c>
      <c r="C50" s="3" t="s">
        <v>71</v>
      </c>
      <c r="D50" s="3" t="s">
        <v>71</v>
      </c>
      <c r="E50" s="5">
        <v>107.77</v>
      </c>
      <c r="F50" s="5"/>
    </row>
    <row r="51" spans="2:7" x14ac:dyDescent="0.3">
      <c r="B51" s="11" t="s">
        <v>40</v>
      </c>
      <c r="C51" s="3" t="s">
        <v>71</v>
      </c>
      <c r="D51" s="3" t="s">
        <v>71</v>
      </c>
      <c r="E51" s="5">
        <v>121.62</v>
      </c>
      <c r="F51" s="5"/>
    </row>
    <row r="52" spans="2:7" x14ac:dyDescent="0.3">
      <c r="B52" s="11" t="s">
        <v>43</v>
      </c>
      <c r="C52" s="3" t="s">
        <v>71</v>
      </c>
      <c r="D52" s="3" t="s">
        <v>71</v>
      </c>
      <c r="E52" s="5">
        <v>222.54</v>
      </c>
      <c r="F52" s="5"/>
    </row>
    <row r="53" spans="2:7" x14ac:dyDescent="0.3">
      <c r="B53" s="11" t="s">
        <v>45</v>
      </c>
      <c r="C53" s="3" t="s">
        <v>71</v>
      </c>
      <c r="D53" s="3" t="s">
        <v>71</v>
      </c>
      <c r="E53" s="5">
        <v>121.63</v>
      </c>
      <c r="F53" s="5"/>
    </row>
    <row r="54" spans="2:7" x14ac:dyDescent="0.3">
      <c r="B54" s="11" t="s">
        <v>44</v>
      </c>
      <c r="C54" s="3" t="s">
        <v>71</v>
      </c>
      <c r="D54" s="3" t="s">
        <v>71</v>
      </c>
      <c r="E54" s="5">
        <v>123.95</v>
      </c>
      <c r="F54" s="5"/>
    </row>
    <row r="55" spans="2:7" x14ac:dyDescent="0.3">
      <c r="B55" s="11" t="s">
        <v>48</v>
      </c>
      <c r="C55" s="3" t="s">
        <v>71</v>
      </c>
      <c r="D55" s="3" t="s">
        <v>71</v>
      </c>
      <c r="E55" s="5">
        <v>121.63</v>
      </c>
      <c r="F55" s="5"/>
    </row>
    <row r="56" spans="2:7" x14ac:dyDescent="0.3">
      <c r="B56" s="11" t="s">
        <v>46</v>
      </c>
      <c r="C56" s="3" t="s">
        <v>71</v>
      </c>
      <c r="D56" s="3" t="s">
        <v>71</v>
      </c>
      <c r="E56" s="5">
        <v>125.15</v>
      </c>
      <c r="F56" s="5"/>
    </row>
    <row r="57" spans="2:7" x14ac:dyDescent="0.3">
      <c r="B57" s="11" t="s">
        <v>47</v>
      </c>
      <c r="C57" s="3" t="s">
        <v>71</v>
      </c>
      <c r="D57" s="3" t="s">
        <v>71</v>
      </c>
      <c r="E57" s="5">
        <v>121.63</v>
      </c>
      <c r="F57" s="5"/>
    </row>
    <row r="58" spans="2:7" x14ac:dyDescent="0.3">
      <c r="B58" s="11" t="s">
        <v>49</v>
      </c>
      <c r="C58" s="3" t="s">
        <v>71</v>
      </c>
      <c r="D58" s="3" t="s">
        <v>71</v>
      </c>
      <c r="E58" s="5">
        <v>358.33</v>
      </c>
      <c r="F58" s="5"/>
    </row>
    <row r="59" spans="2:7" x14ac:dyDescent="0.3">
      <c r="B59" s="11" t="s">
        <v>50</v>
      </c>
      <c r="C59" s="3" t="s">
        <v>71</v>
      </c>
      <c r="D59" s="3" t="s">
        <v>71</v>
      </c>
      <c r="E59" s="5">
        <v>447.92</v>
      </c>
      <c r="F59" s="5"/>
    </row>
    <row r="60" spans="2:7" x14ac:dyDescent="0.3">
      <c r="B60" s="11" t="s">
        <v>25</v>
      </c>
      <c r="C60" s="3" t="s">
        <v>71</v>
      </c>
      <c r="D60" s="3" t="s">
        <v>71</v>
      </c>
      <c r="E60" s="5">
        <v>286</v>
      </c>
      <c r="F60" s="5"/>
    </row>
    <row r="61" spans="2:7" x14ac:dyDescent="0.3">
      <c r="B61" s="11" t="s">
        <v>26</v>
      </c>
      <c r="C61" s="3" t="s">
        <v>71</v>
      </c>
      <c r="D61" s="3" t="s">
        <v>71</v>
      </c>
      <c r="E61" s="5">
        <v>237.78</v>
      </c>
      <c r="F61" s="5"/>
    </row>
    <row r="62" spans="2:7" x14ac:dyDescent="0.3">
      <c r="B62" s="11" t="s">
        <v>23</v>
      </c>
      <c r="C62" s="3" t="s">
        <v>71</v>
      </c>
      <c r="D62" s="3" t="s">
        <v>71</v>
      </c>
      <c r="E62" s="5">
        <v>237.78</v>
      </c>
      <c r="F62" s="5"/>
    </row>
    <row r="63" spans="2:7" x14ac:dyDescent="0.3">
      <c r="B63" s="11" t="s">
        <v>24</v>
      </c>
      <c r="C63" s="3" t="s">
        <v>71</v>
      </c>
      <c r="D63" s="3" t="s">
        <v>71</v>
      </c>
      <c r="E63" s="5">
        <v>39.619999999999997</v>
      </c>
      <c r="F63" s="5"/>
    </row>
    <row r="64" spans="2:7" x14ac:dyDescent="0.3">
      <c r="B64" s="11" t="s">
        <v>28</v>
      </c>
      <c r="C64" s="3" t="s">
        <v>71</v>
      </c>
      <c r="D64" s="3" t="s">
        <v>71</v>
      </c>
      <c r="E64" s="5">
        <v>163.43</v>
      </c>
      <c r="F64" s="5"/>
    </row>
    <row r="65" spans="2:7" x14ac:dyDescent="0.3">
      <c r="B65" s="11" t="s">
        <v>51</v>
      </c>
      <c r="C65" s="3" t="s">
        <v>71</v>
      </c>
      <c r="D65" s="3" t="s">
        <v>71</v>
      </c>
      <c r="E65" s="5">
        <v>710.91</v>
      </c>
      <c r="F65" s="5"/>
    </row>
    <row r="66" spans="2:7" x14ac:dyDescent="0.3">
      <c r="B66" s="11" t="s">
        <v>52</v>
      </c>
      <c r="C66" s="3" t="s">
        <v>71</v>
      </c>
      <c r="D66" s="3" t="s">
        <v>71</v>
      </c>
      <c r="E66" s="5">
        <v>441.94</v>
      </c>
      <c r="F66" s="5"/>
    </row>
    <row r="67" spans="2:7" x14ac:dyDescent="0.3">
      <c r="B67" s="11" t="s">
        <v>27</v>
      </c>
      <c r="C67" s="3" t="s">
        <v>71</v>
      </c>
      <c r="D67" s="3" t="s">
        <v>71</v>
      </c>
      <c r="E67" s="5">
        <v>81.7</v>
      </c>
      <c r="F67" s="5"/>
    </row>
    <row r="68" spans="2:7" x14ac:dyDescent="0.3">
      <c r="B68" s="13" t="s">
        <v>123</v>
      </c>
      <c r="C68" s="17">
        <v>85949663188</v>
      </c>
      <c r="D68" s="17" t="s">
        <v>147</v>
      </c>
      <c r="E68" s="7">
        <v>100</v>
      </c>
      <c r="F68" s="5"/>
    </row>
    <row r="69" spans="2:7" x14ac:dyDescent="0.3">
      <c r="B69" s="11" t="s">
        <v>83</v>
      </c>
      <c r="D69" s="3" t="s">
        <v>79</v>
      </c>
      <c r="E69" s="5">
        <v>1250</v>
      </c>
      <c r="F69" s="5"/>
    </row>
    <row r="70" spans="2:7" x14ac:dyDescent="0.3">
      <c r="B70" s="11" t="s">
        <v>8</v>
      </c>
      <c r="C70" s="3">
        <f>+C92</f>
        <v>46118101286</v>
      </c>
      <c r="D70" s="3" t="s">
        <v>64</v>
      </c>
      <c r="E70" s="5">
        <v>492.12</v>
      </c>
      <c r="F70" s="5"/>
    </row>
    <row r="71" spans="2:7" x14ac:dyDescent="0.3">
      <c r="B71" s="12" t="s">
        <v>21</v>
      </c>
      <c r="C71" s="18">
        <v>63288148995</v>
      </c>
      <c r="D71" s="18" t="s">
        <v>84</v>
      </c>
      <c r="E71" s="19">
        <v>113.05</v>
      </c>
      <c r="F71" s="5"/>
    </row>
    <row r="72" spans="2:7" x14ac:dyDescent="0.3">
      <c r="B72" s="2" t="s">
        <v>59</v>
      </c>
      <c r="E72" s="5">
        <v>6401.7699999999995</v>
      </c>
      <c r="F72" s="5"/>
    </row>
    <row r="73" spans="2:7" x14ac:dyDescent="0.3">
      <c r="F73" s="5"/>
    </row>
    <row r="74" spans="2:7" x14ac:dyDescent="0.3">
      <c r="B74" s="2" t="s">
        <v>109</v>
      </c>
      <c r="C74" s="3">
        <v>94114100359</v>
      </c>
      <c r="D74" s="3" t="s">
        <v>84</v>
      </c>
      <c r="E74" s="5">
        <v>656.25</v>
      </c>
      <c r="F74" s="8" t="s">
        <v>128</v>
      </c>
      <c r="G74" s="3" t="s">
        <v>78</v>
      </c>
    </row>
    <row r="75" spans="2:7" x14ac:dyDescent="0.3">
      <c r="B75" s="2" t="s">
        <v>124</v>
      </c>
      <c r="C75" s="3">
        <f>+[1]Sheet1!$C$87</f>
        <v>85821130368</v>
      </c>
      <c r="D75" s="3" t="str">
        <f>+D81</f>
        <v>Zagreb</v>
      </c>
      <c r="E75" s="5">
        <v>3.91</v>
      </c>
      <c r="F75" s="8"/>
    </row>
    <row r="76" spans="2:7" x14ac:dyDescent="0.3">
      <c r="B76" s="2" t="s">
        <v>125</v>
      </c>
      <c r="C76" s="3">
        <v>60186252821</v>
      </c>
      <c r="D76" s="3" t="str">
        <f>+D77</f>
        <v>Rijeka</v>
      </c>
      <c r="E76" s="5">
        <v>28.85</v>
      </c>
      <c r="F76" s="8"/>
    </row>
    <row r="77" spans="2:7" x14ac:dyDescent="0.3">
      <c r="B77" s="2" t="s">
        <v>29</v>
      </c>
      <c r="C77" s="3">
        <f>+[1]Sheet1!$C$88</f>
        <v>84122581314</v>
      </c>
      <c r="D77" s="3" t="s">
        <v>64</v>
      </c>
      <c r="E77" s="5">
        <v>62.41</v>
      </c>
      <c r="F77" s="5"/>
    </row>
    <row r="78" spans="2:7" x14ac:dyDescent="0.3">
      <c r="B78" s="9" t="s">
        <v>2</v>
      </c>
      <c r="C78" s="18">
        <f>+[1]Sheet1!$C$90</f>
        <v>77917801452</v>
      </c>
      <c r="D78" s="18" t="s">
        <v>85</v>
      </c>
      <c r="E78" s="19">
        <v>1255.9000000000001</v>
      </c>
      <c r="F78" s="5"/>
    </row>
    <row r="79" spans="2:7" x14ac:dyDescent="0.3">
      <c r="B79" s="2" t="s">
        <v>59</v>
      </c>
      <c r="E79" s="5">
        <v>2007.3200000000002</v>
      </c>
      <c r="F79" s="5"/>
      <c r="G79" s="23"/>
    </row>
    <row r="80" spans="2:7" x14ac:dyDescent="0.3">
      <c r="F80" s="5"/>
      <c r="G80" s="17"/>
    </row>
    <row r="81" spans="2:7" x14ac:dyDescent="0.3">
      <c r="B81" s="14" t="s">
        <v>110</v>
      </c>
      <c r="C81" s="3">
        <f>+[1]Sheet1!$C$93</f>
        <v>63856599536</v>
      </c>
      <c r="D81" s="3" t="s">
        <v>63</v>
      </c>
      <c r="E81" s="5">
        <v>696.25</v>
      </c>
      <c r="F81" s="8" t="s">
        <v>87</v>
      </c>
      <c r="G81" s="16" t="s">
        <v>86</v>
      </c>
    </row>
    <row r="82" spans="2:7" x14ac:dyDescent="0.3">
      <c r="B82" s="2" t="s">
        <v>31</v>
      </c>
      <c r="C82" s="3">
        <f>+[1]Sheet1!$C$94</f>
        <v>33679708526</v>
      </c>
      <c r="D82" s="3" t="s">
        <v>63</v>
      </c>
      <c r="E82" s="5">
        <v>116.12</v>
      </c>
      <c r="F82" s="5"/>
      <c r="G82" s="17"/>
    </row>
    <row r="83" spans="2:7" x14ac:dyDescent="0.3">
      <c r="B83" s="2" t="s">
        <v>111</v>
      </c>
      <c r="C83" s="3">
        <v>8601131792</v>
      </c>
      <c r="D83" s="3" t="s">
        <v>60</v>
      </c>
      <c r="E83" s="5">
        <v>125</v>
      </c>
      <c r="F83" s="5"/>
      <c r="G83" s="17"/>
    </row>
    <row r="84" spans="2:7" x14ac:dyDescent="0.3">
      <c r="B84" s="2" t="s">
        <v>30</v>
      </c>
      <c r="C84" s="3">
        <f>+[1]Sheet1!$C$95</f>
        <v>15573308024</v>
      </c>
      <c r="D84" s="3" t="s">
        <v>60</v>
      </c>
      <c r="E84" s="5">
        <v>250.72</v>
      </c>
      <c r="F84" s="5"/>
      <c r="G84" s="17"/>
    </row>
    <row r="85" spans="2:7" x14ac:dyDescent="0.3">
      <c r="B85" s="9" t="s">
        <v>1</v>
      </c>
      <c r="C85" s="18">
        <f>+[1]Sheet1!$C$96</f>
        <v>48450888776</v>
      </c>
      <c r="D85" s="18" t="s">
        <v>64</v>
      </c>
      <c r="E85" s="19">
        <v>125</v>
      </c>
      <c r="F85" s="5"/>
      <c r="G85" s="17"/>
    </row>
    <row r="86" spans="2:7" x14ac:dyDescent="0.3">
      <c r="B86" s="2" t="s">
        <v>59</v>
      </c>
      <c r="E86" s="5">
        <v>1313.09</v>
      </c>
      <c r="F86" s="5"/>
      <c r="G86" s="24"/>
    </row>
    <row r="87" spans="2:7" x14ac:dyDescent="0.3">
      <c r="F87" s="5"/>
      <c r="G87" s="17"/>
    </row>
    <row r="88" spans="2:7" x14ac:dyDescent="0.3">
      <c r="B88" s="2" t="s">
        <v>32</v>
      </c>
      <c r="C88" s="3">
        <f>+[1]Sheet1!$C$102</f>
        <v>66548420466</v>
      </c>
      <c r="D88" s="3" t="s">
        <v>89</v>
      </c>
      <c r="E88" s="5">
        <v>123.78999999999999</v>
      </c>
      <c r="F88" s="8" t="s">
        <v>90</v>
      </c>
      <c r="G88" s="17" t="s">
        <v>88</v>
      </c>
    </row>
    <row r="89" spans="2:7" x14ac:dyDescent="0.3">
      <c r="B89" s="2" t="s">
        <v>33</v>
      </c>
      <c r="C89" s="3">
        <f>+[1]Sheet1!$C$103</f>
        <v>46610251247</v>
      </c>
      <c r="D89" s="3" t="s">
        <v>64</v>
      </c>
      <c r="E89" s="5">
        <v>123.69</v>
      </c>
      <c r="F89" s="5"/>
      <c r="G89" s="17"/>
    </row>
    <row r="90" spans="2:7" x14ac:dyDescent="0.3">
      <c r="B90" s="2" t="s">
        <v>129</v>
      </c>
      <c r="C90" s="3">
        <v>47625429199</v>
      </c>
      <c r="D90" s="3" t="s">
        <v>84</v>
      </c>
      <c r="E90" s="5">
        <v>410</v>
      </c>
      <c r="F90" s="5"/>
      <c r="G90" s="17"/>
    </row>
    <row r="91" spans="2:7" x14ac:dyDescent="0.3">
      <c r="B91" s="2" t="s">
        <v>34</v>
      </c>
      <c r="C91" s="3">
        <f>+[1]Sheet1!$C$104</f>
        <v>83292250774</v>
      </c>
      <c r="D91" s="3" t="s">
        <v>60</v>
      </c>
      <c r="E91" s="5">
        <v>196.4</v>
      </c>
      <c r="F91" s="5"/>
      <c r="G91" s="17"/>
    </row>
    <row r="92" spans="2:7" x14ac:dyDescent="0.3">
      <c r="B92" s="2" t="s">
        <v>8</v>
      </c>
      <c r="C92" s="3">
        <f>+[1]Sheet1!$C$105</f>
        <v>46118101286</v>
      </c>
      <c r="D92" s="3" t="s">
        <v>64</v>
      </c>
      <c r="E92" s="5">
        <v>1701.31</v>
      </c>
      <c r="F92" s="5"/>
      <c r="G92" s="17"/>
    </row>
    <row r="93" spans="2:7" x14ac:dyDescent="0.3">
      <c r="B93" s="9" t="s">
        <v>112</v>
      </c>
      <c r="C93" s="18">
        <v>92566577872</v>
      </c>
      <c r="D93" s="18" t="s">
        <v>60</v>
      </c>
      <c r="E93" s="19">
        <v>119.1</v>
      </c>
      <c r="F93" s="5"/>
      <c r="G93" s="17"/>
    </row>
    <row r="94" spans="2:7" x14ac:dyDescent="0.3">
      <c r="B94" s="2" t="s">
        <v>59</v>
      </c>
      <c r="E94" s="5">
        <v>2674.29</v>
      </c>
      <c r="F94" s="5"/>
      <c r="G94" s="17"/>
    </row>
    <row r="95" spans="2:7" x14ac:dyDescent="0.3">
      <c r="F95" s="5"/>
      <c r="G95" s="17"/>
    </row>
    <row r="96" spans="2:7" ht="17.25" customHeight="1" x14ac:dyDescent="0.3">
      <c r="B96" s="2" t="str">
        <f>+[1]Sheet1!$B$110</f>
        <v>Udruga SKAL Klub Kvarner Opatija</v>
      </c>
      <c r="C96" s="3">
        <f>+[1]Sheet1!$C$110</f>
        <v>29279853216</v>
      </c>
      <c r="D96" s="3" t="str">
        <f>+D93</f>
        <v>Opatija</v>
      </c>
      <c r="E96" s="5">
        <v>90</v>
      </c>
      <c r="F96" s="8" t="s">
        <v>134</v>
      </c>
      <c r="G96" s="17" t="s">
        <v>135</v>
      </c>
    </row>
    <row r="97" spans="2:7" ht="17.25" customHeight="1" x14ac:dyDescent="0.3">
      <c r="B97" s="9" t="s">
        <v>138</v>
      </c>
      <c r="C97" s="27" t="s">
        <v>139</v>
      </c>
      <c r="D97" s="18" t="str">
        <f>+D105</f>
        <v>Zagreb</v>
      </c>
      <c r="E97" s="19">
        <v>95</v>
      </c>
    </row>
    <row r="98" spans="2:7" ht="17.25" customHeight="1" x14ac:dyDescent="0.3">
      <c r="B98" s="2" t="str">
        <f>+B94</f>
        <v>Ukupno</v>
      </c>
      <c r="C98" s="25"/>
      <c r="E98" s="5">
        <v>185</v>
      </c>
      <c r="F98" s="8"/>
      <c r="G98" s="17"/>
    </row>
    <row r="99" spans="2:7" ht="17.25" customHeight="1" x14ac:dyDescent="0.3">
      <c r="C99" s="25"/>
      <c r="F99" s="8"/>
      <c r="G99" s="17"/>
    </row>
    <row r="100" spans="2:7" ht="17.25" customHeight="1" x14ac:dyDescent="0.3">
      <c r="B100" s="9" t="s">
        <v>143</v>
      </c>
      <c r="C100" s="28">
        <v>18683136487</v>
      </c>
      <c r="D100" s="18" t="str">
        <f>+D97</f>
        <v>Zagreb</v>
      </c>
      <c r="E100" s="19">
        <v>280</v>
      </c>
      <c r="F100" s="8" t="s">
        <v>91</v>
      </c>
      <c r="G100" s="17" t="s">
        <v>96</v>
      </c>
    </row>
    <row r="101" spans="2:7" ht="17.25" customHeight="1" x14ac:dyDescent="0.3">
      <c r="B101" s="6" t="s">
        <v>59</v>
      </c>
      <c r="C101" s="17"/>
      <c r="D101" s="17"/>
      <c r="E101" s="7">
        <v>280</v>
      </c>
      <c r="F101" s="8"/>
      <c r="G101" s="17"/>
    </row>
    <row r="102" spans="2:7" ht="17.25" customHeight="1" x14ac:dyDescent="0.3">
      <c r="B102" s="6"/>
      <c r="C102" s="17"/>
      <c r="D102" s="17"/>
      <c r="E102" s="7"/>
      <c r="F102" s="8"/>
      <c r="G102" s="17"/>
    </row>
    <row r="103" spans="2:7" x14ac:dyDescent="0.3">
      <c r="B103" s="2" t="s">
        <v>144</v>
      </c>
      <c r="C103" s="3" t="s">
        <v>146</v>
      </c>
      <c r="D103" s="3" t="s">
        <v>145</v>
      </c>
      <c r="E103" s="5">
        <v>79.64</v>
      </c>
      <c r="F103" s="8" t="s">
        <v>130</v>
      </c>
      <c r="G103" s="17" t="s">
        <v>131</v>
      </c>
    </row>
    <row r="104" spans="2:7" x14ac:dyDescent="0.3">
      <c r="B104" s="2" t="s">
        <v>140</v>
      </c>
      <c r="C104" s="25" t="s">
        <v>141</v>
      </c>
      <c r="D104" s="3" t="str">
        <f>+D100</f>
        <v>Zagreb</v>
      </c>
      <c r="E104" s="5">
        <v>18</v>
      </c>
      <c r="F104" s="8"/>
      <c r="G104" s="17"/>
    </row>
    <row r="105" spans="2:7" x14ac:dyDescent="0.3">
      <c r="B105" s="9" t="s">
        <v>35</v>
      </c>
      <c r="C105" s="18">
        <f>+[1]Sheet1!$C$121</f>
        <v>68419124305</v>
      </c>
      <c r="D105" s="18" t="s">
        <v>63</v>
      </c>
      <c r="E105" s="19">
        <v>31.86</v>
      </c>
      <c r="G105" s="17"/>
    </row>
    <row r="106" spans="2:7" x14ac:dyDescent="0.3">
      <c r="B106" s="2" t="s">
        <v>59</v>
      </c>
      <c r="E106" s="5">
        <v>129.5</v>
      </c>
      <c r="F106" s="5"/>
    </row>
    <row r="107" spans="2:7" x14ac:dyDescent="0.3">
      <c r="F107" s="5"/>
    </row>
    <row r="108" spans="2:7" x14ac:dyDescent="0.3">
      <c r="B108" s="9" t="s">
        <v>7</v>
      </c>
      <c r="C108" s="18">
        <v>92963223473</v>
      </c>
      <c r="D108" s="18" t="str">
        <f>+D105</f>
        <v>Zagreb</v>
      </c>
      <c r="E108" s="19">
        <v>463.27000000000004</v>
      </c>
      <c r="F108" s="8" t="s">
        <v>93</v>
      </c>
      <c r="G108" s="3" t="s">
        <v>92</v>
      </c>
    </row>
    <row r="109" spans="2:7" x14ac:dyDescent="0.3">
      <c r="B109" s="2" t="s">
        <v>59</v>
      </c>
      <c r="E109" s="5">
        <v>463.27000000000004</v>
      </c>
      <c r="F109" s="5"/>
    </row>
    <row r="110" spans="2:7" x14ac:dyDescent="0.3">
      <c r="F110" s="5"/>
    </row>
    <row r="111" spans="2:7" x14ac:dyDescent="0.3">
      <c r="B111" s="9" t="s">
        <v>0</v>
      </c>
      <c r="C111" s="18">
        <v>81793146560</v>
      </c>
      <c r="D111" s="18" t="s">
        <v>63</v>
      </c>
      <c r="E111" s="19">
        <v>305.45999999999998</v>
      </c>
      <c r="F111" s="8" t="s">
        <v>94</v>
      </c>
      <c r="G111" s="29" t="s">
        <v>95</v>
      </c>
    </row>
    <row r="112" spans="2:7" x14ac:dyDescent="0.3">
      <c r="B112" s="2" t="s">
        <v>59</v>
      </c>
      <c r="E112" s="5">
        <v>305.45999999999998</v>
      </c>
      <c r="F112" s="5"/>
    </row>
    <row r="113" spans="2:14" x14ac:dyDescent="0.3">
      <c r="F113" s="5"/>
    </row>
    <row r="114" spans="2:14" x14ac:dyDescent="0.3">
      <c r="B114" s="2" t="s">
        <v>36</v>
      </c>
      <c r="C114" s="3">
        <v>78790858154</v>
      </c>
      <c r="D114" s="3" t="s">
        <v>63</v>
      </c>
      <c r="E114" s="5">
        <v>168</v>
      </c>
      <c r="F114" s="8" t="s">
        <v>113</v>
      </c>
      <c r="G114" s="3" t="s">
        <v>114</v>
      </c>
    </row>
    <row r="115" spans="2:14" x14ac:dyDescent="0.3">
      <c r="B115" s="2" t="s">
        <v>39</v>
      </c>
      <c r="C115" s="3">
        <v>30641829498</v>
      </c>
      <c r="D115" s="3" t="s">
        <v>63</v>
      </c>
      <c r="E115" s="5">
        <v>346.39000000000004</v>
      </c>
      <c r="F115" s="5"/>
    </row>
    <row r="116" spans="2:14" x14ac:dyDescent="0.3">
      <c r="B116" s="2" t="s">
        <v>37</v>
      </c>
      <c r="C116" s="3">
        <v>42761894507</v>
      </c>
      <c r="D116" s="3" t="str">
        <f>+D115</f>
        <v>Zagreb</v>
      </c>
      <c r="E116" s="5">
        <v>62.06</v>
      </c>
      <c r="F116" s="5"/>
    </row>
    <row r="117" spans="2:14" x14ac:dyDescent="0.3">
      <c r="B117" s="9" t="s">
        <v>38</v>
      </c>
      <c r="C117" s="18">
        <v>80627693538</v>
      </c>
      <c r="D117" s="18" t="s">
        <v>63</v>
      </c>
      <c r="E117" s="19">
        <v>13.02</v>
      </c>
      <c r="F117" s="5"/>
    </row>
    <row r="118" spans="2:14" x14ac:dyDescent="0.3">
      <c r="B118" s="2" t="s">
        <v>59</v>
      </c>
      <c r="E118" s="5">
        <v>589.47</v>
      </c>
      <c r="F118" s="5"/>
    </row>
    <row r="119" spans="2:14" x14ac:dyDescent="0.3">
      <c r="F119" s="5"/>
    </row>
    <row r="120" spans="2:14" x14ac:dyDescent="0.3">
      <c r="B120" s="2" t="s">
        <v>9</v>
      </c>
      <c r="E120" s="5">
        <v>269543.21999999997</v>
      </c>
      <c r="F120" s="8" t="s">
        <v>97</v>
      </c>
      <c r="G120" s="3" t="s">
        <v>98</v>
      </c>
      <c r="I120" s="1"/>
    </row>
    <row r="121" spans="2:14" x14ac:dyDescent="0.3">
      <c r="E121" s="5">
        <v>12206.8</v>
      </c>
      <c r="F121" s="8" t="s">
        <v>99</v>
      </c>
      <c r="G121" s="3" t="s">
        <v>102</v>
      </c>
      <c r="L121" s="20"/>
      <c r="N121" s="20"/>
    </row>
    <row r="122" spans="2:14" x14ac:dyDescent="0.3">
      <c r="E122" s="5">
        <v>44474.631300000001</v>
      </c>
      <c r="F122" s="8" t="s">
        <v>100</v>
      </c>
      <c r="G122" s="3" t="s">
        <v>103</v>
      </c>
    </row>
    <row r="123" spans="2:14" x14ac:dyDescent="0.3">
      <c r="B123" s="6"/>
      <c r="C123" s="17"/>
      <c r="D123" s="17"/>
      <c r="E123" s="7">
        <v>11672.010000000002</v>
      </c>
      <c r="F123" s="8" t="s">
        <v>101</v>
      </c>
      <c r="G123" s="3" t="s">
        <v>104</v>
      </c>
    </row>
    <row r="124" spans="2:14" x14ac:dyDescent="0.3">
      <c r="B124" s="9"/>
      <c r="C124" s="18"/>
      <c r="D124" s="18"/>
      <c r="E124" s="19">
        <v>119.25</v>
      </c>
      <c r="F124" s="8" t="s">
        <v>137</v>
      </c>
      <c r="G124" s="3" t="s">
        <v>136</v>
      </c>
    </row>
    <row r="125" spans="2:14" x14ac:dyDescent="0.3">
      <c r="B125" s="2" t="s">
        <v>59</v>
      </c>
      <c r="E125" s="5">
        <f>SUM(E120:E124)</f>
        <v>338015.91129999998</v>
      </c>
      <c r="F125" s="5"/>
    </row>
    <row r="126" spans="2:14" x14ac:dyDescent="0.3">
      <c r="B126" s="30" t="s">
        <v>148</v>
      </c>
      <c r="C126" s="31"/>
      <c r="D126" s="31"/>
      <c r="E126" s="32">
        <f>+E125+E118+E112+E109+E106+E101+E98+E94+E86+E79+E72+E46+E32+E24+E20+E15+E12</f>
        <v>363956.34130000003</v>
      </c>
      <c r="F126" s="5"/>
    </row>
    <row r="127" spans="2:14" x14ac:dyDescent="0.3">
      <c r="F127" s="5"/>
    </row>
    <row r="128" spans="2:14" x14ac:dyDescent="0.3">
      <c r="F128" s="5"/>
    </row>
    <row r="129" spans="6:6" x14ac:dyDescent="0.3">
      <c r="F129" s="5"/>
    </row>
    <row r="130" spans="6:6" x14ac:dyDescent="0.3">
      <c r="F130" s="5"/>
    </row>
    <row r="131" spans="6:6" x14ac:dyDescent="0.3">
      <c r="F131" s="5"/>
    </row>
    <row r="132" spans="6:6" x14ac:dyDescent="0.3">
      <c r="F132" s="5"/>
    </row>
    <row r="133" spans="6:6" x14ac:dyDescent="0.3">
      <c r="F133" s="5"/>
    </row>
    <row r="134" spans="6:6" x14ac:dyDescent="0.3">
      <c r="F134" s="5"/>
    </row>
    <row r="135" spans="6:6" x14ac:dyDescent="0.3">
      <c r="F135" s="5"/>
    </row>
    <row r="136" spans="6:6" x14ac:dyDescent="0.3">
      <c r="F136" s="5"/>
    </row>
    <row r="137" spans="6:6" x14ac:dyDescent="0.3">
      <c r="F137" s="5"/>
    </row>
    <row r="138" spans="6:6" x14ac:dyDescent="0.3">
      <c r="F138" s="5"/>
    </row>
    <row r="139" spans="6:6" x14ac:dyDescent="0.3">
      <c r="F139" s="5"/>
    </row>
    <row r="140" spans="6:6" x14ac:dyDescent="0.3">
      <c r="F140" s="5"/>
    </row>
    <row r="141" spans="6:6" x14ac:dyDescent="0.3">
      <c r="F141" s="5"/>
    </row>
    <row r="142" spans="6:6" x14ac:dyDescent="0.3">
      <c r="F142" s="5"/>
    </row>
    <row r="143" spans="6:6" x14ac:dyDescent="0.3">
      <c r="F143" s="5"/>
    </row>
    <row r="144" spans="6:6" x14ac:dyDescent="0.3">
      <c r="F144" s="5"/>
    </row>
    <row r="145" spans="6:6" x14ac:dyDescent="0.3">
      <c r="F145" s="5"/>
    </row>
    <row r="146" spans="6:6" x14ac:dyDescent="0.3">
      <c r="F146" s="5"/>
    </row>
    <row r="147" spans="6:6" x14ac:dyDescent="0.3">
      <c r="F147" s="5"/>
    </row>
    <row r="148" spans="6:6" x14ac:dyDescent="0.3">
      <c r="F148" s="5"/>
    </row>
    <row r="149" spans="6:6" x14ac:dyDescent="0.3">
      <c r="F149" s="5"/>
    </row>
    <row r="150" spans="6:6" x14ac:dyDescent="0.3">
      <c r="F150" s="5"/>
    </row>
    <row r="151" spans="6:6" x14ac:dyDescent="0.3">
      <c r="F151" s="5"/>
    </row>
    <row r="152" spans="6:6" x14ac:dyDescent="0.3">
      <c r="F152" s="5"/>
    </row>
    <row r="153" spans="6:6" x14ac:dyDescent="0.3">
      <c r="F153" s="5"/>
    </row>
    <row r="154" spans="6:6" x14ac:dyDescent="0.3">
      <c r="F154" s="5"/>
    </row>
    <row r="155" spans="6:6" x14ac:dyDescent="0.3">
      <c r="F155" s="5"/>
    </row>
    <row r="156" spans="6:6" x14ac:dyDescent="0.3">
      <c r="F156" s="5"/>
    </row>
    <row r="157" spans="6:6" x14ac:dyDescent="0.3">
      <c r="F157" s="5"/>
    </row>
    <row r="158" spans="6:6" x14ac:dyDescent="0.3">
      <c r="F158" s="5"/>
    </row>
    <row r="159" spans="6:6" x14ac:dyDescent="0.3">
      <c r="F159" s="5"/>
    </row>
    <row r="160" spans="6:6" x14ac:dyDescent="0.3">
      <c r="F160" s="5"/>
    </row>
    <row r="161" spans="6:6" x14ac:dyDescent="0.3">
      <c r="F161" s="5"/>
    </row>
    <row r="162" spans="6:6" x14ac:dyDescent="0.3">
      <c r="F162" s="5"/>
    </row>
    <row r="163" spans="6:6" x14ac:dyDescent="0.3">
      <c r="F163" s="5"/>
    </row>
    <row r="164" spans="6:6" x14ac:dyDescent="0.3">
      <c r="F164" s="5"/>
    </row>
    <row r="165" spans="6:6" x14ac:dyDescent="0.3">
      <c r="F165" s="5"/>
    </row>
    <row r="166" spans="6:6" x14ac:dyDescent="0.3">
      <c r="F166" s="5"/>
    </row>
    <row r="167" spans="6:6" x14ac:dyDescent="0.3">
      <c r="F167" s="5"/>
    </row>
    <row r="168" spans="6:6" x14ac:dyDescent="0.3">
      <c r="F168" s="5"/>
    </row>
    <row r="169" spans="6:6" x14ac:dyDescent="0.3">
      <c r="F169" s="5"/>
    </row>
    <row r="170" spans="6:6" x14ac:dyDescent="0.3">
      <c r="F170" s="5"/>
    </row>
    <row r="171" spans="6:6" x14ac:dyDescent="0.3">
      <c r="F171" s="5"/>
    </row>
    <row r="172" spans="6:6" x14ac:dyDescent="0.3">
      <c r="F172" s="5"/>
    </row>
    <row r="173" spans="6:6" x14ac:dyDescent="0.3">
      <c r="F173" s="5"/>
    </row>
    <row r="174" spans="6:6" x14ac:dyDescent="0.3">
      <c r="F174" s="5"/>
    </row>
    <row r="175" spans="6:6" x14ac:dyDescent="0.3">
      <c r="F175" s="5"/>
    </row>
    <row r="176" spans="6:6" x14ac:dyDescent="0.3">
      <c r="F176" s="5"/>
    </row>
    <row r="177" spans="6:6" x14ac:dyDescent="0.3">
      <c r="F177" s="5"/>
    </row>
    <row r="178" spans="6:6" x14ac:dyDescent="0.3">
      <c r="F178" s="5"/>
    </row>
    <row r="179" spans="6:6" x14ac:dyDescent="0.3">
      <c r="F179" s="5"/>
    </row>
    <row r="180" spans="6:6" x14ac:dyDescent="0.3">
      <c r="F180" s="5"/>
    </row>
    <row r="181" spans="6:6" x14ac:dyDescent="0.3">
      <c r="F181" s="5"/>
    </row>
    <row r="182" spans="6:6" x14ac:dyDescent="0.3">
      <c r="F182" s="5"/>
    </row>
    <row r="183" spans="6:6" x14ac:dyDescent="0.3">
      <c r="F183" s="5"/>
    </row>
    <row r="184" spans="6:6" x14ac:dyDescent="0.3">
      <c r="F184" s="5"/>
    </row>
    <row r="185" spans="6:6" x14ac:dyDescent="0.3">
      <c r="F185" s="5"/>
    </row>
    <row r="186" spans="6:6" x14ac:dyDescent="0.3">
      <c r="F186" s="5"/>
    </row>
    <row r="187" spans="6:6" x14ac:dyDescent="0.3">
      <c r="F187" s="5"/>
    </row>
    <row r="188" spans="6:6" x14ac:dyDescent="0.3">
      <c r="F188" s="5"/>
    </row>
    <row r="189" spans="6:6" x14ac:dyDescent="0.3">
      <c r="F189" s="5"/>
    </row>
    <row r="190" spans="6:6" x14ac:dyDescent="0.3">
      <c r="F190" s="5"/>
    </row>
    <row r="191" spans="6:6" x14ac:dyDescent="0.3">
      <c r="F191" s="5"/>
    </row>
    <row r="192" spans="6:6" x14ac:dyDescent="0.3">
      <c r="F192" s="5"/>
    </row>
    <row r="193" spans="6:6" x14ac:dyDescent="0.3">
      <c r="F193" s="5"/>
    </row>
    <row r="194" spans="6:6" x14ac:dyDescent="0.3">
      <c r="F194" s="5"/>
    </row>
    <row r="195" spans="6:6" x14ac:dyDescent="0.3">
      <c r="F195" s="5"/>
    </row>
    <row r="196" spans="6:6" x14ac:dyDescent="0.3">
      <c r="F196" s="5"/>
    </row>
    <row r="197" spans="6:6" x14ac:dyDescent="0.3">
      <c r="F197" s="5"/>
    </row>
    <row r="198" spans="6:6" x14ac:dyDescent="0.3">
      <c r="F198" s="5"/>
    </row>
    <row r="199" spans="6:6" x14ac:dyDescent="0.3">
      <c r="F199" s="5"/>
    </row>
    <row r="200" spans="6:6" x14ac:dyDescent="0.3">
      <c r="F200" s="5"/>
    </row>
    <row r="201" spans="6:6" x14ac:dyDescent="0.3">
      <c r="F201" s="5"/>
    </row>
    <row r="202" spans="6:6" x14ac:dyDescent="0.3">
      <c r="F202" s="5"/>
    </row>
    <row r="203" spans="6:6" x14ac:dyDescent="0.3">
      <c r="F203" s="5"/>
    </row>
    <row r="204" spans="6:6" x14ac:dyDescent="0.3">
      <c r="F204" s="5"/>
    </row>
    <row r="205" spans="6:6" x14ac:dyDescent="0.3">
      <c r="F205" s="5"/>
    </row>
    <row r="206" spans="6:6" x14ac:dyDescent="0.3">
      <c r="F206" s="5"/>
    </row>
    <row r="207" spans="6:6" x14ac:dyDescent="0.3">
      <c r="F207" s="5"/>
    </row>
    <row r="208" spans="6:6" x14ac:dyDescent="0.3">
      <c r="F208" s="5"/>
    </row>
    <row r="209" spans="6:6" x14ac:dyDescent="0.3">
      <c r="F209" s="5"/>
    </row>
    <row r="210" spans="6:6" x14ac:dyDescent="0.3">
      <c r="F210" s="5"/>
    </row>
    <row r="211" spans="6:6" x14ac:dyDescent="0.3">
      <c r="F211" s="5"/>
    </row>
    <row r="212" spans="6:6" x14ac:dyDescent="0.3">
      <c r="F212" s="5"/>
    </row>
    <row r="213" spans="6:6" x14ac:dyDescent="0.3">
      <c r="F213" s="5"/>
    </row>
    <row r="214" spans="6:6" x14ac:dyDescent="0.3">
      <c r="F214" s="5"/>
    </row>
    <row r="215" spans="6:6" x14ac:dyDescent="0.3">
      <c r="F215" s="5"/>
    </row>
    <row r="216" spans="6:6" x14ac:dyDescent="0.3">
      <c r="F216" s="5"/>
    </row>
    <row r="217" spans="6:6" x14ac:dyDescent="0.3">
      <c r="F217" s="5"/>
    </row>
    <row r="218" spans="6:6" x14ac:dyDescent="0.3">
      <c r="F218" s="5"/>
    </row>
    <row r="219" spans="6:6" x14ac:dyDescent="0.3">
      <c r="F219" s="5"/>
    </row>
    <row r="220" spans="6:6" x14ac:dyDescent="0.3">
      <c r="F220" s="5"/>
    </row>
    <row r="221" spans="6:6" x14ac:dyDescent="0.3">
      <c r="F221" s="5"/>
    </row>
    <row r="222" spans="6:6" x14ac:dyDescent="0.3">
      <c r="F222" s="5"/>
    </row>
    <row r="223" spans="6:6" x14ac:dyDescent="0.3">
      <c r="F223" s="5"/>
    </row>
    <row r="224" spans="6:6" x14ac:dyDescent="0.3">
      <c r="F224" s="5"/>
    </row>
    <row r="225" spans="6:6" x14ac:dyDescent="0.3">
      <c r="F225" s="5"/>
    </row>
    <row r="226" spans="6:6" x14ac:dyDescent="0.3">
      <c r="F226" s="5"/>
    </row>
    <row r="227" spans="6:6" x14ac:dyDescent="0.3">
      <c r="F227" s="5"/>
    </row>
    <row r="228" spans="6:6" x14ac:dyDescent="0.3">
      <c r="F228" s="5"/>
    </row>
    <row r="229" spans="6:6" x14ac:dyDescent="0.3">
      <c r="F229" s="5"/>
    </row>
    <row r="230" spans="6:6" x14ac:dyDescent="0.3">
      <c r="F230" s="5"/>
    </row>
    <row r="231" spans="6:6" x14ac:dyDescent="0.3">
      <c r="F231" s="5"/>
    </row>
    <row r="232" spans="6:6" x14ac:dyDescent="0.3">
      <c r="F232" s="5"/>
    </row>
    <row r="233" spans="6:6" x14ac:dyDescent="0.3">
      <c r="F233" s="5"/>
    </row>
    <row r="234" spans="6:6" x14ac:dyDescent="0.3">
      <c r="F234" s="5"/>
    </row>
    <row r="235" spans="6:6" x14ac:dyDescent="0.3">
      <c r="F235" s="5"/>
    </row>
    <row r="236" spans="6:6" x14ac:dyDescent="0.3">
      <c r="F236" s="5"/>
    </row>
    <row r="237" spans="6:6" x14ac:dyDescent="0.3">
      <c r="F237" s="5"/>
    </row>
    <row r="238" spans="6:6" x14ac:dyDescent="0.3">
      <c r="F238" s="5"/>
    </row>
    <row r="239" spans="6:6" x14ac:dyDescent="0.3">
      <c r="F239" s="5"/>
    </row>
    <row r="240" spans="6:6" x14ac:dyDescent="0.3">
      <c r="F240" s="5"/>
    </row>
    <row r="241" spans="6:6" x14ac:dyDescent="0.3">
      <c r="F241" s="5"/>
    </row>
    <row r="242" spans="6:6" x14ac:dyDescent="0.3">
      <c r="F242" s="5"/>
    </row>
    <row r="243" spans="6:6" x14ac:dyDescent="0.3">
      <c r="F243" s="5"/>
    </row>
    <row r="244" spans="6:6" x14ac:dyDescent="0.3">
      <c r="F244" s="5"/>
    </row>
    <row r="245" spans="6:6" x14ac:dyDescent="0.3">
      <c r="F245" s="5"/>
    </row>
    <row r="246" spans="6:6" x14ac:dyDescent="0.3">
      <c r="F246" s="5"/>
    </row>
    <row r="247" spans="6:6" x14ac:dyDescent="0.3">
      <c r="F247" s="5"/>
    </row>
    <row r="248" spans="6:6" x14ac:dyDescent="0.3">
      <c r="F248" s="5"/>
    </row>
    <row r="249" spans="6:6" x14ac:dyDescent="0.3">
      <c r="F249" s="5"/>
    </row>
    <row r="250" spans="6:6" x14ac:dyDescent="0.3">
      <c r="F250" s="5"/>
    </row>
    <row r="251" spans="6:6" x14ac:dyDescent="0.3">
      <c r="F251" s="5"/>
    </row>
    <row r="252" spans="6:6" x14ac:dyDescent="0.3">
      <c r="F252" s="5"/>
    </row>
    <row r="253" spans="6:6" x14ac:dyDescent="0.3">
      <c r="F253" s="5"/>
    </row>
    <row r="254" spans="6:6" x14ac:dyDescent="0.3">
      <c r="F254" s="5"/>
    </row>
    <row r="255" spans="6:6" x14ac:dyDescent="0.3">
      <c r="F255" s="5"/>
    </row>
    <row r="256" spans="6:6" x14ac:dyDescent="0.3">
      <c r="F256" s="5"/>
    </row>
    <row r="257" spans="6:6" x14ac:dyDescent="0.3">
      <c r="F257" s="5"/>
    </row>
    <row r="258" spans="6:6" x14ac:dyDescent="0.3">
      <c r="F258" s="5"/>
    </row>
    <row r="259" spans="6:6" x14ac:dyDescent="0.3">
      <c r="F259" s="5"/>
    </row>
    <row r="260" spans="6:6" x14ac:dyDescent="0.3">
      <c r="F260" s="5"/>
    </row>
    <row r="261" spans="6:6" x14ac:dyDescent="0.3">
      <c r="F261" s="5"/>
    </row>
    <row r="262" spans="6:6" x14ac:dyDescent="0.3">
      <c r="F262" s="5"/>
    </row>
    <row r="263" spans="6:6" x14ac:dyDescent="0.3">
      <c r="F263" s="5"/>
    </row>
    <row r="264" spans="6:6" x14ac:dyDescent="0.3">
      <c r="F264" s="5"/>
    </row>
    <row r="265" spans="6:6" x14ac:dyDescent="0.3">
      <c r="F265" s="5"/>
    </row>
    <row r="266" spans="6:6" x14ac:dyDescent="0.3">
      <c r="F266" s="5"/>
    </row>
    <row r="267" spans="6:6" x14ac:dyDescent="0.3">
      <c r="F267" s="5"/>
    </row>
    <row r="268" spans="6:6" x14ac:dyDescent="0.3">
      <c r="F268" s="5"/>
    </row>
    <row r="269" spans="6:6" x14ac:dyDescent="0.3">
      <c r="F269" s="5"/>
    </row>
    <row r="270" spans="6:6" x14ac:dyDescent="0.3">
      <c r="F270" s="5"/>
    </row>
    <row r="271" spans="6:6" x14ac:dyDescent="0.3">
      <c r="F271" s="5"/>
    </row>
    <row r="272" spans="6:6" x14ac:dyDescent="0.3">
      <c r="F272" s="5"/>
    </row>
    <row r="273" spans="6:6" x14ac:dyDescent="0.3">
      <c r="F273" s="5"/>
    </row>
    <row r="274" spans="6:6" x14ac:dyDescent="0.3">
      <c r="F274" s="5"/>
    </row>
    <row r="275" spans="6:6" x14ac:dyDescent="0.3">
      <c r="F275" s="5"/>
    </row>
    <row r="276" spans="6:6" x14ac:dyDescent="0.3">
      <c r="F276" s="5"/>
    </row>
    <row r="277" spans="6:6" x14ac:dyDescent="0.3">
      <c r="F277" s="5"/>
    </row>
    <row r="278" spans="6:6" x14ac:dyDescent="0.3">
      <c r="F278" s="5"/>
    </row>
    <row r="279" spans="6:6" x14ac:dyDescent="0.3">
      <c r="F279" s="5"/>
    </row>
    <row r="280" spans="6:6" x14ac:dyDescent="0.3">
      <c r="F280" s="5"/>
    </row>
    <row r="281" spans="6:6" x14ac:dyDescent="0.3">
      <c r="F281" s="5"/>
    </row>
    <row r="282" spans="6:6" x14ac:dyDescent="0.3">
      <c r="F282" s="5"/>
    </row>
    <row r="283" spans="6:6" x14ac:dyDescent="0.3">
      <c r="F283" s="5"/>
    </row>
    <row r="284" spans="6:6" x14ac:dyDescent="0.3">
      <c r="F284" s="5"/>
    </row>
    <row r="285" spans="6:6" x14ac:dyDescent="0.3">
      <c r="F285" s="5"/>
    </row>
    <row r="286" spans="6:6" x14ac:dyDescent="0.3">
      <c r="F286" s="5"/>
    </row>
    <row r="287" spans="6:6" x14ac:dyDescent="0.3">
      <c r="F287" s="5"/>
    </row>
    <row r="288" spans="6:6" x14ac:dyDescent="0.3">
      <c r="F288" s="5"/>
    </row>
    <row r="289" spans="6:6" x14ac:dyDescent="0.3">
      <c r="F289" s="5"/>
    </row>
  </sheetData>
  <sheetProtection algorithmName="SHA-512" hashValue="20v+zuscdRcqRsq8RRLNYIAVxZAoEvJf/oLKSGvB5JkpdqSsFxy/NeVVmSrg3WHTWLHhZDDtMZ13RvZhIxZXqw==" saltValue="RCHIGY8+d2X5QpcxX0ARJA==" spinCount="100000" sheet="1" objects="1" scenarios="1"/>
  <mergeCells count="1">
    <mergeCell ref="F4:G4"/>
  </mergeCells>
  <pageMargins left="0.70866141732283472" right="0.70866141732283472" top="0.35433070866141736" bottom="0.35433070866141736" header="0.31496062992125984" footer="0.31496062992125984"/>
  <pageSetup paperSize="9" scale="6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Šaina</dc:creator>
  <cp:lastModifiedBy>Klaudija</cp:lastModifiedBy>
  <cp:lastPrinted>2024-03-19T09:06:15Z</cp:lastPrinted>
  <dcterms:created xsi:type="dcterms:W3CDTF">2015-03-27T08:41:49Z</dcterms:created>
  <dcterms:modified xsi:type="dcterms:W3CDTF">2024-03-19T09:06:19Z</dcterms:modified>
</cp:coreProperties>
</file>