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\Desktop\2025\"/>
    </mc:Choice>
  </mc:AlternateContent>
  <xr:revisionPtr revIDLastSave="0" documentId="8_{6436DD70-19CB-450B-8E8A-552010C372D3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SIJEČAN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1" l="1"/>
  <c r="E125" i="1"/>
  <c r="E126" i="1"/>
  <c r="E62" i="1"/>
  <c r="E45" i="1"/>
  <c r="E26" i="1"/>
  <c r="E12" i="1"/>
  <c r="E122" i="1"/>
  <c r="E102" i="1"/>
  <c r="E73" i="1"/>
  <c r="E109" i="1"/>
  <c r="E98" i="1"/>
  <c r="E93" i="1"/>
  <c r="E88" i="1"/>
  <c r="E80" i="1"/>
  <c r="E52" i="1"/>
  <c r="E30" i="1"/>
  <c r="E66" i="1"/>
  <c r="E49" i="1"/>
  <c r="E129" i="1" l="1"/>
  <c r="E130" i="1" s="1"/>
  <c r="E37" i="1"/>
</calcChain>
</file>

<file path=xl/sharedStrings.xml><?xml version="1.0" encoding="utf-8"?>
<sst xmlns="http://schemas.openxmlformats.org/spreadsheetml/2006/main" count="273" uniqueCount="198">
  <si>
    <t>Hrvatski telekom d.d.</t>
  </si>
  <si>
    <t>Libukom Jurdani d.o.o. Jurdani</t>
  </si>
  <si>
    <t>ZABA - ZAGREBAČKA BANKA d.d.</t>
  </si>
  <si>
    <t>Studentski centar Rijeka</t>
  </si>
  <si>
    <t>Fakultet za menadžment u turizmu i ugostiteljstvu</t>
  </si>
  <si>
    <t>Securitas Hrvatska d.o.o. Zagreb</t>
  </si>
  <si>
    <t>NAZIV ISPLATITELJA: Fakultet za menadžment u turizmu i ugostiteljestvu, Opatija</t>
  </si>
  <si>
    <t>NAZIV PRIMATELJA</t>
  </si>
  <si>
    <t>OIB PRIMATELJA</t>
  </si>
  <si>
    <t>SJEDIŠTE</t>
  </si>
  <si>
    <t>VRSTA RASHODA</t>
  </si>
  <si>
    <t>Ukupno</t>
  </si>
  <si>
    <t>Opatija</t>
  </si>
  <si>
    <t>3221</t>
  </si>
  <si>
    <t>Uredski materijal i ostali materijalni rashodi</t>
  </si>
  <si>
    <t>Zagreb</t>
  </si>
  <si>
    <t>Rijeka</t>
  </si>
  <si>
    <t>Usluge telefona, pošte i prijevoza</t>
  </si>
  <si>
    <t>3231</t>
  </si>
  <si>
    <t>3232</t>
  </si>
  <si>
    <t>Usluge tekućeg i investicijskog održavanja</t>
  </si>
  <si>
    <t>3234</t>
  </si>
  <si>
    <t>Komunalne usluge</t>
  </si>
  <si>
    <t>Zakupnine i najamnine</t>
  </si>
  <si>
    <t>Računalne usluge</t>
  </si>
  <si>
    <t>Ostale usluge</t>
  </si>
  <si>
    <t>3239</t>
  </si>
  <si>
    <t>Reprezentacija</t>
  </si>
  <si>
    <t>3293</t>
  </si>
  <si>
    <t>3295</t>
  </si>
  <si>
    <t>3431</t>
  </si>
  <si>
    <t>Pristojbe i naknade</t>
  </si>
  <si>
    <t>3111</t>
  </si>
  <si>
    <t>Plaće za redovan rad</t>
  </si>
  <si>
    <t>3121</t>
  </si>
  <si>
    <t>3132</t>
  </si>
  <si>
    <t>3211</t>
  </si>
  <si>
    <t>Ostali rashodi za zaposlene</t>
  </si>
  <si>
    <t>Dorinosi za zdravstveno osiguranje</t>
  </si>
  <si>
    <t>Službena putovanja</t>
  </si>
  <si>
    <t>Jurdani</t>
  </si>
  <si>
    <t>FINA Zagreb</t>
  </si>
  <si>
    <t>3238</t>
  </si>
  <si>
    <t>3294</t>
  </si>
  <si>
    <t>Članarine</t>
  </si>
  <si>
    <t>Sveukupno</t>
  </si>
  <si>
    <t>Način objave - ukupni iznos po primatelju</t>
  </si>
  <si>
    <t xml:space="preserve">Energija </t>
  </si>
  <si>
    <t>HEP Opskrba d.o.o. Zagreb</t>
  </si>
  <si>
    <t>Seminari, savjetovanja</t>
  </si>
  <si>
    <t>3233</t>
  </si>
  <si>
    <t>Ris d.o.o.</t>
  </si>
  <si>
    <t>Kastav</t>
  </si>
  <si>
    <t>77917801452</t>
  </si>
  <si>
    <t>48450888776</t>
  </si>
  <si>
    <t>Usluge promidžbe i informiranja</t>
  </si>
  <si>
    <t>3236</t>
  </si>
  <si>
    <t>Zdravstvene i veterinarske usluge</t>
  </si>
  <si>
    <t>80848401890</t>
  </si>
  <si>
    <t>CROATIA poliklinika</t>
  </si>
  <si>
    <t>Bon-Ton d.o.o.</t>
  </si>
  <si>
    <t>A1 d.o.o.</t>
  </si>
  <si>
    <t>Miscom d.o.o.</t>
  </si>
  <si>
    <t>Čavle</t>
  </si>
  <si>
    <t>3237</t>
  </si>
  <si>
    <t>Intelektualne i osobne usluge</t>
  </si>
  <si>
    <t>52931027628</t>
  </si>
  <si>
    <t>29524210204</t>
  </si>
  <si>
    <t>65230358232</t>
  </si>
  <si>
    <t>87500773013</t>
  </si>
  <si>
    <t>Bankarske usluge i usluge platnog prometa</t>
  </si>
  <si>
    <t>ADRIALIFT D.O.O.</t>
  </si>
  <si>
    <t>36856415212</t>
  </si>
  <si>
    <t>STUDENTSKI CENTAR RIJEKA</t>
  </si>
  <si>
    <t>GDPR</t>
  </si>
  <si>
    <t>Ostali nespomenuti rashodi poslovanja</t>
  </si>
  <si>
    <t>68419124305</t>
  </si>
  <si>
    <t>AGENCIJA ZA KOMERCIJALNU DJELATNOST</t>
  </si>
  <si>
    <t>3t cable d.o.o.</t>
  </si>
  <si>
    <t>58843087891</t>
  </si>
  <si>
    <t>63398817957</t>
  </si>
  <si>
    <t>52945704293</t>
  </si>
  <si>
    <t>3299</t>
  </si>
  <si>
    <t>Ventex d.o.o.</t>
  </si>
  <si>
    <t>Vereno d.o.o.</t>
  </si>
  <si>
    <t>B elektronika d.o.o.</t>
  </si>
  <si>
    <t>ATAUCTUS d.o.o.</t>
  </si>
  <si>
    <t xml:space="preserve">Narodne novine d.d. </t>
  </si>
  <si>
    <t>57807962737</t>
  </si>
  <si>
    <t>62171880268</t>
  </si>
  <si>
    <t>06144393646</t>
  </si>
  <si>
    <t>90345404370</t>
  </si>
  <si>
    <t>64546066176</t>
  </si>
  <si>
    <t>Split</t>
  </si>
  <si>
    <t>Sveučilišna knjižnica Rijeka</t>
  </si>
  <si>
    <t>Netcom d.o.o.</t>
  </si>
  <si>
    <t>Lovran</t>
  </si>
  <si>
    <t>Olinfos d.o.o.</t>
  </si>
  <si>
    <t>3433</t>
  </si>
  <si>
    <t>Zatezne kamate</t>
  </si>
  <si>
    <t>4241</t>
  </si>
  <si>
    <t>Knjige u knjižnici</t>
  </si>
  <si>
    <t>Isplate sredstava za razdoblje siječanj 2025. godine</t>
  </si>
  <si>
    <t>59259168949</t>
  </si>
  <si>
    <t>84170114747</t>
  </si>
  <si>
    <t>75508100288</t>
  </si>
  <si>
    <t>21805735996</t>
  </si>
  <si>
    <t>Escape d.o.o.</t>
  </si>
  <si>
    <t>Osijek</t>
  </si>
  <si>
    <t>Inženjerski biro d.o.o.</t>
  </si>
  <si>
    <t>RIF d.o.o.</t>
  </si>
  <si>
    <t xml:space="preserve">UPUHH </t>
  </si>
  <si>
    <t>Harta d.o.o.</t>
  </si>
  <si>
    <t>Makromikro drupa d.o.o.</t>
  </si>
  <si>
    <t>Rosip d.o.o.</t>
  </si>
  <si>
    <t>TIM4PIN d.o.o.</t>
  </si>
  <si>
    <t>Trgovina Krk, Malinska</t>
  </si>
  <si>
    <t>Malinska</t>
  </si>
  <si>
    <t>Orelj d.o.o.</t>
  </si>
  <si>
    <t>PETROL d.o.o.</t>
  </si>
  <si>
    <t>3225</t>
  </si>
  <si>
    <t>Sitni inventar i auto gume</t>
  </si>
  <si>
    <t>Riejka</t>
  </si>
  <si>
    <t>Alarm automatika d.o.o.</t>
  </si>
  <si>
    <t>BVS inženjering d.o.o.</t>
  </si>
  <si>
    <t>Kamenar d.o.o.</t>
  </si>
  <si>
    <t>Pondi d.o.o.</t>
  </si>
  <si>
    <t>Provitalis d.o.o.</t>
  </si>
  <si>
    <t>Žminj</t>
  </si>
  <si>
    <t>Status d.o.o.</t>
  </si>
  <si>
    <t>Teamviewer</t>
  </si>
  <si>
    <t>Njemačka</t>
  </si>
  <si>
    <t>Easychair</t>
  </si>
  <si>
    <t>Tstat</t>
  </si>
  <si>
    <t>Italija</t>
  </si>
  <si>
    <t>Velika Britanija</t>
  </si>
  <si>
    <t>Thalassotherapia</t>
  </si>
  <si>
    <t>Studentski centar Karlovac</t>
  </si>
  <si>
    <t>Karlovac</t>
  </si>
  <si>
    <t>Raccoon obrt</t>
  </si>
  <si>
    <t>Centurio d.o.o.</t>
  </si>
  <si>
    <t>Sandra Bandera</t>
  </si>
  <si>
    <t>TIM d.o.o.</t>
  </si>
  <si>
    <t>Tisakara i grafika Viškovo</t>
  </si>
  <si>
    <t>Viškovo</t>
  </si>
  <si>
    <t>Vetturelli d.o.o.</t>
  </si>
  <si>
    <t>Makromikro grupa d.o.o.</t>
  </si>
  <si>
    <t>IGI d.o.o.</t>
  </si>
  <si>
    <t>Trgovina Krk d.o.o.</t>
  </si>
  <si>
    <t>CHRIE</t>
  </si>
  <si>
    <t>USA</t>
  </si>
  <si>
    <t>Udruga Skal</t>
  </si>
  <si>
    <t>AACSB Europe</t>
  </si>
  <si>
    <t>59072650925</t>
  </si>
  <si>
    <t>50467974870</t>
  </si>
  <si>
    <t>89811416156</t>
  </si>
  <si>
    <t>83718300522</t>
  </si>
  <si>
    <t>66548420466</t>
  </si>
  <si>
    <t>75550985023</t>
  </si>
  <si>
    <t>30532290707</t>
  </si>
  <si>
    <t>11599404736</t>
  </si>
  <si>
    <t>93051505583</t>
  </si>
  <si>
    <t>62781739468</t>
  </si>
  <si>
    <t>11857024889</t>
  </si>
  <si>
    <t>98872214577</t>
  </si>
  <si>
    <t>GB212665623</t>
  </si>
  <si>
    <t>IT01501640666</t>
  </si>
  <si>
    <t>DE245838579</t>
  </si>
  <si>
    <t>35372335047</t>
  </si>
  <si>
    <t>07879879380</t>
  </si>
  <si>
    <t>48823783282</t>
  </si>
  <si>
    <t>58335400167</t>
  </si>
  <si>
    <t>79643690725</t>
  </si>
  <si>
    <t>92379157609</t>
  </si>
  <si>
    <t>46610251247</t>
  </si>
  <si>
    <t>29279853216</t>
  </si>
  <si>
    <t>Javni bilježnik R.Mandić</t>
  </si>
  <si>
    <t>Arheološki muzej Istre</t>
  </si>
  <si>
    <t>Pula</t>
  </si>
  <si>
    <t>Hrvatska radio televizija</t>
  </si>
  <si>
    <t>PREM PROPAGANDA d.o.o.</t>
  </si>
  <si>
    <t>Savičenta d.o.o.</t>
  </si>
  <si>
    <t>Svetivičent</t>
  </si>
  <si>
    <t>76185043859</t>
  </si>
  <si>
    <t>86218445257</t>
  </si>
  <si>
    <t>50329598386</t>
  </si>
  <si>
    <t>94053615456</t>
  </si>
  <si>
    <t>Libukom Jurdani</t>
  </si>
  <si>
    <t>4227</t>
  </si>
  <si>
    <t>Uređaji i oprema za druge namjene</t>
  </si>
  <si>
    <t>AVR d.o.o.</t>
  </si>
  <si>
    <t>Narodne novine d.d.</t>
  </si>
  <si>
    <t>Školska knjiga d.o.o.</t>
  </si>
  <si>
    <t>Znanje d.o.o.</t>
  </si>
  <si>
    <t>77671806963</t>
  </si>
  <si>
    <t>79612787745</t>
  </si>
  <si>
    <t>38967655335</t>
  </si>
  <si>
    <t>80627693538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</si>
</sst>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42424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43" fontId="0" fillId="0" borderId="0" xfId="0" applyNumberFormat="1"/>
    <xf numFmtId="0" fontId="3" fillId="0" borderId="2" xfId="0" applyFont="1" applyBorder="1" applyAlignment="1">
      <alignment horizontal="left" wrapText="1"/>
    </xf>
    <xf numFmtId="0" fontId="3" fillId="3" borderId="0" xfId="0" applyFont="1" applyFill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2" xfId="0" applyNumberFormat="1" applyFont="1" applyBorder="1"/>
    <xf numFmtId="43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3" borderId="0" xfId="1" applyFont="1" applyFill="1" applyAlignment="1">
      <alignment horizontal="right"/>
    </xf>
    <xf numFmtId="0" fontId="3" fillId="0" borderId="2" xfId="0" quotePrefix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43" fontId="3" fillId="0" borderId="0" xfId="1" quotePrefix="1" applyFont="1" applyBorder="1" applyAlignment="1">
      <alignment horizontal="center" vertical="center"/>
    </xf>
    <xf numFmtId="43" fontId="3" fillId="0" borderId="2" xfId="1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43" fontId="3" fillId="0" borderId="0" xfId="1" quotePrefix="1" applyFont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3" fillId="0" borderId="0" xfId="1" quotePrefix="1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0" fillId="0" borderId="2" xfId="0" applyBorder="1" applyAlignment="1">
      <alignment horizontal="center"/>
    </xf>
  </cellXfs>
  <cellStyles count="3">
    <cellStyle name="Comma" xfId="1" builtinId="3"/>
    <cellStyle name="Normal" xfId="0" builtinId="0"/>
    <cellStyle name="Obično_List4" xfId="2" xr:uid="{F2E6192A-C1F1-4AA4-B53E-06D55FC9A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3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6.5" x14ac:dyDescent="0.3"/>
  <cols>
    <col min="1" max="1" width="3" customWidth="1"/>
    <col min="2" max="2" width="40.7109375" style="4" customWidth="1"/>
    <col min="3" max="3" width="19" style="24" customWidth="1"/>
    <col min="4" max="4" width="18.42578125" style="2" customWidth="1"/>
    <col min="5" max="5" width="15.5703125" style="16" customWidth="1"/>
    <col min="6" max="6" width="11" style="24" customWidth="1"/>
    <col min="7" max="7" width="35.140625" style="26" customWidth="1"/>
    <col min="8" max="8" width="13.42578125" bestFit="1" customWidth="1"/>
  </cols>
  <sheetData>
    <row r="1" spans="2:7" x14ac:dyDescent="0.3">
      <c r="B1" s="4" t="s">
        <v>6</v>
      </c>
    </row>
    <row r="2" spans="2:7" x14ac:dyDescent="0.3">
      <c r="B2" s="4" t="s">
        <v>102</v>
      </c>
    </row>
    <row r="5" spans="2:7" ht="49.5" customHeight="1" x14ac:dyDescent="0.25">
      <c r="B5" s="45" t="s">
        <v>7</v>
      </c>
      <c r="C5" s="45" t="s">
        <v>8</v>
      </c>
      <c r="D5" s="45" t="s">
        <v>9</v>
      </c>
      <c r="E5" s="46" t="s">
        <v>46</v>
      </c>
      <c r="F5" s="50" t="s">
        <v>10</v>
      </c>
      <c r="G5" s="51"/>
    </row>
    <row r="6" spans="2:7" x14ac:dyDescent="0.3">
      <c r="E6" s="17"/>
    </row>
    <row r="7" spans="2:7" ht="18" customHeight="1" x14ac:dyDescent="0.3">
      <c r="B7" s="1" t="s">
        <v>107</v>
      </c>
      <c r="C7" s="2" t="s">
        <v>103</v>
      </c>
      <c r="D7" s="2" t="s">
        <v>108</v>
      </c>
      <c r="E7" s="14">
        <v>1085</v>
      </c>
      <c r="F7" s="24">
        <v>3213</v>
      </c>
      <c r="G7" s="26" t="s">
        <v>49</v>
      </c>
    </row>
    <row r="8" spans="2:7" ht="18" customHeight="1" x14ac:dyDescent="0.3">
      <c r="B8" s="1" t="s">
        <v>109</v>
      </c>
      <c r="C8" s="2" t="s">
        <v>104</v>
      </c>
      <c r="D8" s="2" t="s">
        <v>15</v>
      </c>
      <c r="E8" s="14">
        <v>2025</v>
      </c>
    </row>
    <row r="9" spans="2:7" ht="18" customHeight="1" x14ac:dyDescent="0.3">
      <c r="B9" s="1" t="s">
        <v>110</v>
      </c>
      <c r="C9" s="2" t="s">
        <v>105</v>
      </c>
      <c r="D9" s="2" t="s">
        <v>15</v>
      </c>
      <c r="E9" s="14">
        <v>220</v>
      </c>
    </row>
    <row r="10" spans="2:7" ht="18" customHeight="1" x14ac:dyDescent="0.3">
      <c r="B10" s="1" t="s">
        <v>111</v>
      </c>
      <c r="C10" s="2" t="s">
        <v>106</v>
      </c>
      <c r="D10" s="2" t="s">
        <v>15</v>
      </c>
      <c r="E10" s="14">
        <v>1237.6300000000001</v>
      </c>
    </row>
    <row r="11" spans="2:7" ht="3" customHeight="1" x14ac:dyDescent="0.3">
      <c r="B11" s="3"/>
      <c r="C11" s="25"/>
      <c r="D11" s="7"/>
      <c r="E11" s="15"/>
      <c r="F11" s="25"/>
      <c r="G11" s="31"/>
    </row>
    <row r="12" spans="2:7" x14ac:dyDescent="0.3">
      <c r="B12" s="4" t="s">
        <v>11</v>
      </c>
      <c r="E12" s="16">
        <f>SUM(E7:E11)</f>
        <v>4567.63</v>
      </c>
    </row>
    <row r="14" spans="2:7" ht="20.100000000000001" customHeight="1" x14ac:dyDescent="0.3">
      <c r="B14" s="1" t="s">
        <v>60</v>
      </c>
      <c r="C14" s="24" t="s">
        <v>66</v>
      </c>
      <c r="D14" s="2" t="s">
        <v>15</v>
      </c>
      <c r="E14" s="14">
        <v>575</v>
      </c>
      <c r="F14" s="39" t="s">
        <v>13</v>
      </c>
      <c r="G14" s="35" t="s">
        <v>14</v>
      </c>
    </row>
    <row r="15" spans="2:7" ht="20.100000000000001" customHeight="1" x14ac:dyDescent="0.3">
      <c r="B15" s="1" t="s">
        <v>112</v>
      </c>
      <c r="C15" s="24" t="s">
        <v>153</v>
      </c>
      <c r="D15" s="2" t="s">
        <v>52</v>
      </c>
      <c r="E15" s="14">
        <v>531.25</v>
      </c>
      <c r="F15" s="39"/>
      <c r="G15" s="35"/>
    </row>
    <row r="16" spans="2:7" ht="20.100000000000001" customHeight="1" x14ac:dyDescent="0.3">
      <c r="B16" s="1" t="s">
        <v>77</v>
      </c>
      <c r="C16" s="24" t="s">
        <v>79</v>
      </c>
      <c r="D16" s="2" t="s">
        <v>15</v>
      </c>
      <c r="E16" s="14">
        <v>11.7</v>
      </c>
      <c r="F16" s="39"/>
      <c r="G16" s="35"/>
    </row>
    <row r="17" spans="2:7" ht="20.100000000000001" customHeight="1" x14ac:dyDescent="0.3">
      <c r="B17" s="1" t="s">
        <v>113</v>
      </c>
      <c r="C17" s="24" t="s">
        <v>154</v>
      </c>
      <c r="D17" s="2" t="s">
        <v>15</v>
      </c>
      <c r="E17" s="14">
        <v>18.899999999999999</v>
      </c>
      <c r="F17" s="39"/>
      <c r="G17" s="35"/>
    </row>
    <row r="18" spans="2:7" ht="20.100000000000001" customHeight="1" x14ac:dyDescent="0.3">
      <c r="B18" s="1" t="s">
        <v>118</v>
      </c>
      <c r="C18" s="24" t="s">
        <v>89</v>
      </c>
      <c r="D18" s="2" t="s">
        <v>12</v>
      </c>
      <c r="E18" s="14">
        <v>710.03</v>
      </c>
      <c r="F18" s="39"/>
      <c r="G18" s="35"/>
    </row>
    <row r="19" spans="2:7" ht="20.100000000000001" customHeight="1" x14ac:dyDescent="0.3">
      <c r="B19" s="1" t="s">
        <v>110</v>
      </c>
      <c r="C19" s="24" t="s">
        <v>105</v>
      </c>
      <c r="D19" s="2" t="s">
        <v>15</v>
      </c>
      <c r="E19" s="14">
        <v>290</v>
      </c>
      <c r="F19" s="39"/>
      <c r="G19" s="35"/>
    </row>
    <row r="20" spans="2:7" ht="20.100000000000001" customHeight="1" x14ac:dyDescent="0.3">
      <c r="B20" s="1" t="s">
        <v>114</v>
      </c>
      <c r="C20" s="24" t="s">
        <v>155</v>
      </c>
      <c r="D20" s="2" t="s">
        <v>15</v>
      </c>
      <c r="E20" s="14">
        <v>282.5</v>
      </c>
      <c r="F20" s="39"/>
      <c r="G20" s="35"/>
    </row>
    <row r="21" spans="2:7" ht="20.100000000000001" customHeight="1" x14ac:dyDescent="0.3">
      <c r="B21" s="1" t="s">
        <v>115</v>
      </c>
      <c r="C21" s="24" t="s">
        <v>156</v>
      </c>
      <c r="D21" s="2" t="s">
        <v>15</v>
      </c>
      <c r="E21" s="14">
        <v>285</v>
      </c>
      <c r="F21" s="39"/>
      <c r="G21" s="35"/>
    </row>
    <row r="22" spans="2:7" ht="20.100000000000001" customHeight="1" x14ac:dyDescent="0.3">
      <c r="B22" s="1" t="s">
        <v>83</v>
      </c>
      <c r="C22" s="24" t="s">
        <v>80</v>
      </c>
      <c r="D22" s="2" t="s">
        <v>16</v>
      </c>
      <c r="E22" s="14">
        <v>45.13</v>
      </c>
      <c r="F22" s="39"/>
      <c r="G22" s="35"/>
    </row>
    <row r="23" spans="2:7" ht="20.100000000000001" customHeight="1" x14ac:dyDescent="0.3">
      <c r="B23" s="1" t="s">
        <v>84</v>
      </c>
      <c r="C23" s="24" t="s">
        <v>88</v>
      </c>
      <c r="D23" s="2" t="s">
        <v>12</v>
      </c>
      <c r="E23" s="14">
        <v>338.15</v>
      </c>
      <c r="F23" s="39"/>
      <c r="G23" s="35"/>
    </row>
    <row r="24" spans="2:7" ht="20.100000000000001" customHeight="1" x14ac:dyDescent="0.3">
      <c r="B24" s="1" t="s">
        <v>116</v>
      </c>
      <c r="C24" s="24" t="s">
        <v>157</v>
      </c>
      <c r="D24" s="2" t="s">
        <v>117</v>
      </c>
      <c r="E24" s="14">
        <v>257.44</v>
      </c>
      <c r="F24" s="39"/>
      <c r="G24" s="35"/>
    </row>
    <row r="25" spans="2:7" ht="5.25" customHeight="1" x14ac:dyDescent="0.3">
      <c r="B25" s="5"/>
      <c r="C25" s="25"/>
      <c r="D25" s="7"/>
      <c r="E25" s="18"/>
      <c r="F25" s="40"/>
      <c r="G25" s="36"/>
    </row>
    <row r="26" spans="2:7" ht="22.5" customHeight="1" x14ac:dyDescent="0.3">
      <c r="B26" s="4" t="s">
        <v>11</v>
      </c>
      <c r="E26" s="16">
        <f>SUM(E14:E25)</f>
        <v>3345.1000000000004</v>
      </c>
    </row>
    <row r="28" spans="2:7" x14ac:dyDescent="0.3">
      <c r="B28" s="4" t="s">
        <v>48</v>
      </c>
      <c r="C28" s="24">
        <v>63073332379</v>
      </c>
      <c r="D28" s="2" t="s">
        <v>15</v>
      </c>
      <c r="E28" s="13">
        <v>2467.2600000000002</v>
      </c>
      <c r="F28" s="24">
        <v>3223</v>
      </c>
      <c r="G28" s="26" t="s">
        <v>47</v>
      </c>
    </row>
    <row r="29" spans="2:7" ht="15.75" customHeight="1" x14ac:dyDescent="0.3">
      <c r="B29" s="5" t="s">
        <v>119</v>
      </c>
      <c r="C29" s="25" t="s">
        <v>158</v>
      </c>
      <c r="D29" s="7" t="s">
        <v>15</v>
      </c>
      <c r="E29" s="19">
        <v>3319</v>
      </c>
      <c r="F29" s="25"/>
      <c r="G29" s="31"/>
    </row>
    <row r="30" spans="2:7" x14ac:dyDescent="0.3">
      <c r="B30" s="4" t="s">
        <v>11</v>
      </c>
      <c r="E30" s="16">
        <f>+E29+E28</f>
        <v>5786.26</v>
      </c>
    </row>
    <row r="31" spans="2:7" s="23" customFormat="1" x14ac:dyDescent="0.3">
      <c r="B31" s="9"/>
      <c r="C31" s="27"/>
      <c r="D31" s="6"/>
      <c r="E31" s="20"/>
      <c r="F31" s="41"/>
      <c r="G31" s="34"/>
    </row>
    <row r="32" spans="2:7" s="23" customFormat="1" x14ac:dyDescent="0.3">
      <c r="B32" s="3" t="s">
        <v>83</v>
      </c>
      <c r="C32" s="25" t="s">
        <v>80</v>
      </c>
      <c r="D32" s="7" t="s">
        <v>122</v>
      </c>
      <c r="E32" s="18">
        <v>147.85</v>
      </c>
      <c r="F32" s="32" t="s">
        <v>120</v>
      </c>
      <c r="G32" s="31" t="s">
        <v>121</v>
      </c>
    </row>
    <row r="33" spans="2:7" s="23" customFormat="1" x14ac:dyDescent="0.3">
      <c r="B33" s="9"/>
      <c r="C33" s="27"/>
      <c r="D33" s="6"/>
      <c r="E33" s="20"/>
      <c r="F33" s="41"/>
      <c r="G33" s="34"/>
    </row>
    <row r="34" spans="2:7" x14ac:dyDescent="0.3">
      <c r="B34" s="4" t="s">
        <v>0</v>
      </c>
      <c r="C34" s="24">
        <v>81793146560</v>
      </c>
      <c r="D34" s="2" t="s">
        <v>15</v>
      </c>
      <c r="E34" s="16">
        <v>2181.52</v>
      </c>
      <c r="F34" s="42" t="s">
        <v>18</v>
      </c>
      <c r="G34" s="35" t="s">
        <v>17</v>
      </c>
    </row>
    <row r="35" spans="2:7" x14ac:dyDescent="0.3">
      <c r="B35" s="4" t="s">
        <v>61</v>
      </c>
      <c r="C35" s="24" t="s">
        <v>67</v>
      </c>
      <c r="D35" s="2" t="s">
        <v>15</v>
      </c>
      <c r="E35" s="16">
        <v>345.03</v>
      </c>
      <c r="F35" s="42"/>
      <c r="G35" s="35"/>
    </row>
    <row r="36" spans="2:7" ht="1.5" customHeight="1" x14ac:dyDescent="0.3">
      <c r="B36" s="5"/>
      <c r="C36" s="25"/>
      <c r="D36" s="7"/>
      <c r="E36" s="18"/>
      <c r="F36" s="43"/>
      <c r="G36" s="31"/>
    </row>
    <row r="37" spans="2:7" x14ac:dyDescent="0.3">
      <c r="B37" s="4" t="s">
        <v>11</v>
      </c>
      <c r="E37" s="16">
        <f>SUM(E34:E36)</f>
        <v>2526.5500000000002</v>
      </c>
      <c r="F37" s="44"/>
    </row>
    <row r="38" spans="2:7" x14ac:dyDescent="0.3">
      <c r="F38" s="44"/>
    </row>
    <row r="39" spans="2:7" ht="15.95" customHeight="1" x14ac:dyDescent="0.3">
      <c r="B39" s="4" t="s">
        <v>71</v>
      </c>
      <c r="C39" s="28" t="s">
        <v>72</v>
      </c>
      <c r="D39" s="2" t="s">
        <v>16</v>
      </c>
      <c r="E39" s="13">
        <v>112.81</v>
      </c>
      <c r="F39" s="42" t="s">
        <v>19</v>
      </c>
      <c r="G39" s="35" t="s">
        <v>20</v>
      </c>
    </row>
    <row r="40" spans="2:7" ht="15.95" customHeight="1" x14ac:dyDescent="0.3">
      <c r="B40" s="4" t="s">
        <v>62</v>
      </c>
      <c r="C40" s="28" t="s">
        <v>68</v>
      </c>
      <c r="D40" s="2" t="s">
        <v>63</v>
      </c>
      <c r="E40" s="13">
        <v>74.66</v>
      </c>
      <c r="F40" s="44"/>
    </row>
    <row r="41" spans="2:7" ht="15.95" customHeight="1" x14ac:dyDescent="0.3">
      <c r="B41" s="4" t="s">
        <v>123</v>
      </c>
      <c r="C41" s="28" t="s">
        <v>159</v>
      </c>
      <c r="D41" s="2" t="s">
        <v>16</v>
      </c>
      <c r="E41" s="13">
        <v>763.16</v>
      </c>
      <c r="F41" s="44"/>
    </row>
    <row r="42" spans="2:7" ht="15.95" customHeight="1" x14ac:dyDescent="0.3">
      <c r="B42" s="4" t="s">
        <v>124</v>
      </c>
      <c r="C42" s="28" t="s">
        <v>160</v>
      </c>
      <c r="D42" s="2" t="s">
        <v>16</v>
      </c>
      <c r="E42" s="13">
        <v>3625</v>
      </c>
      <c r="F42" s="44"/>
    </row>
    <row r="43" spans="2:7" ht="15.95" customHeight="1" x14ac:dyDescent="0.3">
      <c r="B43" s="4" t="s">
        <v>125</v>
      </c>
      <c r="C43" s="28" t="s">
        <v>161</v>
      </c>
      <c r="D43" s="2" t="s">
        <v>96</v>
      </c>
      <c r="E43" s="13">
        <v>3700</v>
      </c>
      <c r="F43" s="44"/>
    </row>
    <row r="44" spans="2:7" ht="0.75" customHeight="1" x14ac:dyDescent="0.3">
      <c r="B44" s="3"/>
      <c r="C44" s="25"/>
      <c r="D44" s="7"/>
      <c r="E44" s="19"/>
      <c r="F44" s="25"/>
      <c r="G44" s="31"/>
    </row>
    <row r="45" spans="2:7" x14ac:dyDescent="0.3">
      <c r="B45" s="4" t="s">
        <v>11</v>
      </c>
      <c r="E45" s="16">
        <f>SUM(E39:E44)</f>
        <v>8275.630000000001</v>
      </c>
      <c r="F45" s="44"/>
    </row>
    <row r="46" spans="2:7" x14ac:dyDescent="0.3">
      <c r="F46" s="44"/>
    </row>
    <row r="47" spans="2:7" x14ac:dyDescent="0.3">
      <c r="B47" s="4" t="s">
        <v>86</v>
      </c>
      <c r="C47" s="24" t="s">
        <v>91</v>
      </c>
      <c r="D47" s="2" t="s">
        <v>16</v>
      </c>
      <c r="E47" s="16">
        <v>342.89</v>
      </c>
      <c r="F47" s="42" t="s">
        <v>50</v>
      </c>
      <c r="G47" s="35" t="s">
        <v>55</v>
      </c>
    </row>
    <row r="48" spans="2:7" ht="15" customHeight="1" x14ac:dyDescent="0.3">
      <c r="B48" s="11" t="s">
        <v>87</v>
      </c>
      <c r="C48" s="25" t="s">
        <v>92</v>
      </c>
      <c r="D48" s="7" t="s">
        <v>15</v>
      </c>
      <c r="E48" s="18">
        <v>910</v>
      </c>
      <c r="F48" s="25"/>
      <c r="G48" s="31"/>
    </row>
    <row r="49" spans="2:7" x14ac:dyDescent="0.3">
      <c r="B49" s="4" t="s">
        <v>11</v>
      </c>
      <c r="E49" s="16">
        <f>SUM(E47:E48)</f>
        <v>1252.8899999999999</v>
      </c>
      <c r="F49" s="44"/>
      <c r="G49" s="34"/>
    </row>
    <row r="50" spans="2:7" x14ac:dyDescent="0.3">
      <c r="F50" s="44"/>
      <c r="G50" s="34"/>
    </row>
    <row r="51" spans="2:7" x14ac:dyDescent="0.3">
      <c r="B51" s="5" t="s">
        <v>1</v>
      </c>
      <c r="C51" s="25">
        <v>77671806963</v>
      </c>
      <c r="D51" s="7" t="s">
        <v>40</v>
      </c>
      <c r="E51" s="18">
        <v>947.38</v>
      </c>
      <c r="F51" s="40" t="s">
        <v>21</v>
      </c>
      <c r="G51" s="36" t="s">
        <v>22</v>
      </c>
    </row>
    <row r="52" spans="2:7" x14ac:dyDescent="0.3">
      <c r="B52" s="4" t="s">
        <v>11</v>
      </c>
      <c r="E52" s="16">
        <f>SUM(E51:E51)</f>
        <v>947.38</v>
      </c>
      <c r="F52" s="44"/>
      <c r="G52" s="34"/>
    </row>
    <row r="53" spans="2:7" x14ac:dyDescent="0.3">
      <c r="F53" s="44"/>
      <c r="G53" s="34"/>
    </row>
    <row r="54" spans="2:7" ht="15.95" customHeight="1" x14ac:dyDescent="0.3">
      <c r="B54" s="4" t="s">
        <v>85</v>
      </c>
      <c r="C54" s="28" t="s">
        <v>90</v>
      </c>
      <c r="D54" s="2" t="s">
        <v>16</v>
      </c>
      <c r="E54" s="16">
        <v>497.7</v>
      </c>
      <c r="F54" s="48">
        <v>3235</v>
      </c>
      <c r="G54" s="35" t="s">
        <v>23</v>
      </c>
    </row>
    <row r="55" spans="2:7" ht="15.95" customHeight="1" x14ac:dyDescent="0.3">
      <c r="B55" s="4" t="s">
        <v>126</v>
      </c>
      <c r="C55" s="28" t="s">
        <v>162</v>
      </c>
      <c r="D55" s="2" t="s">
        <v>93</v>
      </c>
      <c r="E55" s="16">
        <v>75</v>
      </c>
      <c r="F55" s="48"/>
      <c r="G55" s="35"/>
    </row>
    <row r="56" spans="2:7" ht="15.95" customHeight="1" x14ac:dyDescent="0.3">
      <c r="B56" s="4" t="s">
        <v>127</v>
      </c>
      <c r="C56" s="28" t="s">
        <v>163</v>
      </c>
      <c r="D56" s="2" t="s">
        <v>128</v>
      </c>
      <c r="E56" s="16">
        <v>37.33</v>
      </c>
      <c r="F56" s="48"/>
      <c r="G56" s="35"/>
    </row>
    <row r="57" spans="2:7" ht="15.95" customHeight="1" x14ac:dyDescent="0.3">
      <c r="B57" s="4" t="s">
        <v>129</v>
      </c>
      <c r="C57" s="28" t="s">
        <v>164</v>
      </c>
      <c r="D57" s="2" t="s">
        <v>16</v>
      </c>
      <c r="E57" s="16">
        <v>337.5</v>
      </c>
      <c r="F57" s="48"/>
      <c r="G57" s="35"/>
    </row>
    <row r="58" spans="2:7" ht="15.95" customHeight="1" x14ac:dyDescent="0.3">
      <c r="B58" s="4" t="s">
        <v>132</v>
      </c>
      <c r="C58" s="28" t="s">
        <v>165</v>
      </c>
      <c r="D58" s="2" t="s">
        <v>135</v>
      </c>
      <c r="E58" s="16">
        <v>550</v>
      </c>
      <c r="F58" s="48"/>
      <c r="G58" s="35"/>
    </row>
    <row r="59" spans="2:7" ht="15.95" customHeight="1" x14ac:dyDescent="0.3">
      <c r="B59" s="4" t="s">
        <v>133</v>
      </c>
      <c r="C59" s="28" t="s">
        <v>166</v>
      </c>
      <c r="D59" s="2" t="s">
        <v>134</v>
      </c>
      <c r="E59" s="16">
        <v>358.11</v>
      </c>
      <c r="F59" s="48"/>
      <c r="G59" s="35"/>
    </row>
    <row r="60" spans="2:7" ht="15.95" customHeight="1" x14ac:dyDescent="0.3">
      <c r="B60" s="4" t="s">
        <v>130</v>
      </c>
      <c r="C60" s="28" t="s">
        <v>167</v>
      </c>
      <c r="D60" s="2" t="s">
        <v>131</v>
      </c>
      <c r="E60" s="16">
        <v>591.37</v>
      </c>
      <c r="F60" s="48"/>
      <c r="G60" s="35"/>
    </row>
    <row r="61" spans="2:7" ht="15.95" customHeight="1" x14ac:dyDescent="0.3">
      <c r="B61" s="3" t="s">
        <v>78</v>
      </c>
      <c r="C61" s="25" t="s">
        <v>81</v>
      </c>
      <c r="D61" s="7" t="s">
        <v>12</v>
      </c>
      <c r="E61" s="18">
        <v>29.86</v>
      </c>
      <c r="F61" s="40"/>
      <c r="G61" s="36"/>
    </row>
    <row r="62" spans="2:7" ht="15.95" customHeight="1" x14ac:dyDescent="0.3">
      <c r="B62" s="4" t="s">
        <v>11</v>
      </c>
      <c r="E62" s="16">
        <f>SUM(E54:E61)</f>
        <v>2476.8700000000003</v>
      </c>
      <c r="F62" s="44"/>
    </row>
    <row r="63" spans="2:7" ht="12" customHeight="1" x14ac:dyDescent="0.3">
      <c r="F63" s="44"/>
    </row>
    <row r="64" spans="2:7" x14ac:dyDescent="0.3">
      <c r="B64" s="1" t="s">
        <v>59</v>
      </c>
      <c r="C64" s="24" t="s">
        <v>58</v>
      </c>
      <c r="D64" s="2" t="s">
        <v>15</v>
      </c>
      <c r="E64" s="16">
        <v>1075.07</v>
      </c>
      <c r="F64" s="42" t="s">
        <v>56</v>
      </c>
      <c r="G64" s="26" t="s">
        <v>57</v>
      </c>
    </row>
    <row r="65" spans="2:7" x14ac:dyDescent="0.3">
      <c r="B65" s="3" t="s">
        <v>136</v>
      </c>
      <c r="C65" s="25" t="s">
        <v>168</v>
      </c>
      <c r="D65" s="7" t="s">
        <v>12</v>
      </c>
      <c r="E65" s="18">
        <v>320</v>
      </c>
      <c r="F65" s="43"/>
      <c r="G65" s="31"/>
    </row>
    <row r="66" spans="2:7" x14ac:dyDescent="0.3">
      <c r="B66" s="4" t="s">
        <v>11</v>
      </c>
      <c r="E66" s="16">
        <f>SUM(E64:E65)</f>
        <v>1395.07</v>
      </c>
      <c r="F66" s="44"/>
    </row>
    <row r="67" spans="2:7" x14ac:dyDescent="0.3">
      <c r="F67" s="44"/>
    </row>
    <row r="68" spans="2:7" x14ac:dyDescent="0.3">
      <c r="B68" s="4" t="s">
        <v>139</v>
      </c>
      <c r="C68" s="24" t="s">
        <v>169</v>
      </c>
      <c r="D68" s="2" t="s">
        <v>15</v>
      </c>
      <c r="E68" s="13">
        <v>300</v>
      </c>
      <c r="F68" s="39" t="s">
        <v>64</v>
      </c>
      <c r="G68" s="34" t="s">
        <v>65</v>
      </c>
    </row>
    <row r="69" spans="2:7" x14ac:dyDescent="0.3">
      <c r="B69" s="4" t="s">
        <v>140</v>
      </c>
      <c r="C69" s="24" t="s">
        <v>170</v>
      </c>
      <c r="D69" s="2" t="s">
        <v>16</v>
      </c>
      <c r="E69" s="16">
        <v>2652</v>
      </c>
      <c r="F69" s="44"/>
    </row>
    <row r="70" spans="2:7" x14ac:dyDescent="0.3">
      <c r="B70" s="4" t="s">
        <v>141</v>
      </c>
      <c r="C70" s="24" t="s">
        <v>74</v>
      </c>
      <c r="D70" s="2" t="s">
        <v>74</v>
      </c>
      <c r="E70" s="16">
        <v>650</v>
      </c>
      <c r="F70" s="44"/>
    </row>
    <row r="71" spans="2:7" x14ac:dyDescent="0.3">
      <c r="B71" s="4" t="s">
        <v>137</v>
      </c>
      <c r="C71" s="24" t="s">
        <v>171</v>
      </c>
      <c r="D71" s="2" t="s">
        <v>138</v>
      </c>
      <c r="E71" s="16">
        <v>67.27</v>
      </c>
      <c r="F71" s="44"/>
    </row>
    <row r="72" spans="2:7" x14ac:dyDescent="0.3">
      <c r="B72" s="5" t="s">
        <v>3</v>
      </c>
      <c r="C72" s="25" t="s">
        <v>69</v>
      </c>
      <c r="D72" s="7" t="s">
        <v>16</v>
      </c>
      <c r="E72" s="18">
        <v>287.13</v>
      </c>
      <c r="F72" s="25"/>
      <c r="G72" s="31"/>
    </row>
    <row r="73" spans="2:7" x14ac:dyDescent="0.3">
      <c r="B73" s="4" t="s">
        <v>11</v>
      </c>
      <c r="C73" s="27"/>
      <c r="D73" s="6"/>
      <c r="E73" s="20">
        <f>SUM(E68:E72)</f>
        <v>3956.4</v>
      </c>
      <c r="F73" s="39"/>
      <c r="G73" s="34"/>
    </row>
    <row r="74" spans="2:7" x14ac:dyDescent="0.3">
      <c r="F74" s="44"/>
    </row>
    <row r="75" spans="2:7" x14ac:dyDescent="0.3">
      <c r="B75" s="4" t="s">
        <v>41</v>
      </c>
      <c r="C75" s="24">
        <v>85821130368</v>
      </c>
      <c r="D75" s="2" t="s">
        <v>15</v>
      </c>
      <c r="E75" s="16">
        <v>5.16</v>
      </c>
      <c r="F75" s="42" t="s">
        <v>42</v>
      </c>
      <c r="G75" s="26" t="s">
        <v>24</v>
      </c>
    </row>
    <row r="76" spans="2:7" x14ac:dyDescent="0.3">
      <c r="B76" s="4" t="s">
        <v>94</v>
      </c>
      <c r="C76" s="24">
        <v>84122581314</v>
      </c>
      <c r="D76" s="2" t="s">
        <v>16</v>
      </c>
      <c r="E76" s="16">
        <v>62.41</v>
      </c>
      <c r="F76" s="42"/>
    </row>
    <row r="77" spans="2:7" x14ac:dyDescent="0.3">
      <c r="B77" s="4" t="s">
        <v>95</v>
      </c>
      <c r="C77" s="24">
        <v>46118101286</v>
      </c>
      <c r="D77" s="2" t="s">
        <v>16</v>
      </c>
      <c r="E77" s="16">
        <v>162.5</v>
      </c>
      <c r="F77" s="42"/>
    </row>
    <row r="78" spans="2:7" x14ac:dyDescent="0.3">
      <c r="B78" s="4" t="s">
        <v>51</v>
      </c>
      <c r="C78" s="24" t="s">
        <v>53</v>
      </c>
      <c r="D78" s="2" t="s">
        <v>52</v>
      </c>
      <c r="E78" s="16">
        <v>990.45</v>
      </c>
      <c r="F78" s="42"/>
    </row>
    <row r="79" spans="2:7" ht="0.75" customHeight="1" x14ac:dyDescent="0.3">
      <c r="B79" s="5"/>
      <c r="C79" s="25"/>
      <c r="D79" s="7"/>
      <c r="E79" s="18"/>
      <c r="F79" s="40"/>
      <c r="G79" s="31"/>
    </row>
    <row r="80" spans="2:7" x14ac:dyDescent="0.3">
      <c r="B80" s="4" t="s">
        <v>11</v>
      </c>
      <c r="E80" s="16">
        <f>SUM(E75:E79)</f>
        <v>1220.52</v>
      </c>
      <c r="F80" s="44"/>
      <c r="G80" s="37"/>
    </row>
    <row r="81" spans="2:7" x14ac:dyDescent="0.3">
      <c r="F81" s="44"/>
      <c r="G81" s="34"/>
    </row>
    <row r="82" spans="2:7" x14ac:dyDescent="0.3">
      <c r="B82" s="4" t="s">
        <v>5</v>
      </c>
      <c r="C82" s="24">
        <v>33679708526</v>
      </c>
      <c r="D82" s="2" t="s">
        <v>15</v>
      </c>
      <c r="E82" s="16">
        <v>92.88</v>
      </c>
      <c r="F82" s="42" t="s">
        <v>26</v>
      </c>
      <c r="G82" s="35" t="s">
        <v>25</v>
      </c>
    </row>
    <row r="83" spans="2:7" x14ac:dyDescent="0.3">
      <c r="B83" s="1" t="s">
        <v>142</v>
      </c>
      <c r="C83" s="24" t="s">
        <v>54</v>
      </c>
      <c r="D83" s="2" t="s">
        <v>16</v>
      </c>
      <c r="E83" s="16">
        <v>125</v>
      </c>
      <c r="F83" s="44"/>
      <c r="G83" s="34"/>
    </row>
    <row r="84" spans="2:7" x14ac:dyDescent="0.3">
      <c r="B84" s="4" t="s">
        <v>143</v>
      </c>
      <c r="C84" s="24" t="s">
        <v>172</v>
      </c>
      <c r="D84" s="2" t="s">
        <v>144</v>
      </c>
      <c r="E84" s="16">
        <v>22.38</v>
      </c>
      <c r="F84" s="44"/>
      <c r="G84" s="34"/>
    </row>
    <row r="85" spans="2:7" x14ac:dyDescent="0.3">
      <c r="B85" s="4" t="s">
        <v>145</v>
      </c>
      <c r="C85" s="24" t="s">
        <v>173</v>
      </c>
      <c r="D85" s="2" t="s">
        <v>15</v>
      </c>
      <c r="E85" s="16">
        <v>186.88</v>
      </c>
      <c r="F85" s="44"/>
      <c r="G85" s="34"/>
    </row>
    <row r="86" spans="2:7" x14ac:dyDescent="0.3">
      <c r="B86" s="4" t="s">
        <v>146</v>
      </c>
      <c r="C86" s="24" t="s">
        <v>154</v>
      </c>
      <c r="D86" s="2" t="s">
        <v>15</v>
      </c>
      <c r="E86" s="16">
        <v>2.74</v>
      </c>
      <c r="F86" s="44"/>
      <c r="G86" s="34"/>
    </row>
    <row r="87" spans="2:7" ht="2.25" customHeight="1" x14ac:dyDescent="0.3">
      <c r="B87" s="5"/>
      <c r="C87" s="25"/>
      <c r="D87" s="7"/>
      <c r="E87" s="18"/>
      <c r="F87" s="43"/>
      <c r="G87" s="31"/>
    </row>
    <row r="88" spans="2:7" x14ac:dyDescent="0.3">
      <c r="B88" s="4" t="s">
        <v>11</v>
      </c>
      <c r="E88" s="16">
        <f>SUM(E82:E87)</f>
        <v>429.88</v>
      </c>
      <c r="F88" s="44"/>
      <c r="G88" s="38"/>
    </row>
    <row r="89" spans="2:7" x14ac:dyDescent="0.3">
      <c r="F89" s="44"/>
      <c r="G89" s="34"/>
    </row>
    <row r="90" spans="2:7" ht="20.100000000000001" customHeight="1" x14ac:dyDescent="0.3">
      <c r="B90" s="4" t="s">
        <v>148</v>
      </c>
      <c r="C90" s="24" t="s">
        <v>157</v>
      </c>
      <c r="D90" s="2" t="s">
        <v>117</v>
      </c>
      <c r="E90" s="16">
        <v>363.59</v>
      </c>
      <c r="F90" s="42" t="s">
        <v>28</v>
      </c>
      <c r="G90" s="34" t="s">
        <v>27</v>
      </c>
    </row>
    <row r="91" spans="2:7" ht="20.100000000000001" customHeight="1" x14ac:dyDescent="0.3">
      <c r="B91" s="4" t="s">
        <v>147</v>
      </c>
      <c r="C91" s="29" t="s">
        <v>174</v>
      </c>
      <c r="D91" s="2" t="s">
        <v>16</v>
      </c>
      <c r="E91" s="16">
        <v>248.66</v>
      </c>
      <c r="F91" s="42"/>
      <c r="G91" s="34"/>
    </row>
    <row r="92" spans="2:7" ht="20.100000000000001" customHeight="1" x14ac:dyDescent="0.3">
      <c r="B92" s="49" t="s">
        <v>73</v>
      </c>
      <c r="C92" s="25" t="s">
        <v>69</v>
      </c>
      <c r="D92" s="7" t="s">
        <v>16</v>
      </c>
      <c r="E92" s="18">
        <v>88</v>
      </c>
      <c r="F92" s="40"/>
      <c r="G92" s="31"/>
    </row>
    <row r="93" spans="2:7" x14ac:dyDescent="0.3">
      <c r="B93" s="9" t="s">
        <v>11</v>
      </c>
      <c r="E93" s="16">
        <f>SUM(E90:E92)</f>
        <v>700.25</v>
      </c>
      <c r="F93" s="44"/>
      <c r="G93" s="34"/>
    </row>
    <row r="94" spans="2:7" x14ac:dyDescent="0.3">
      <c r="F94" s="44"/>
      <c r="G94" s="34"/>
    </row>
    <row r="95" spans="2:7" x14ac:dyDescent="0.3">
      <c r="B95" s="4" t="s">
        <v>149</v>
      </c>
      <c r="D95" s="2" t="s">
        <v>150</v>
      </c>
      <c r="E95" s="16">
        <v>103.33</v>
      </c>
      <c r="F95" s="39" t="s">
        <v>43</v>
      </c>
      <c r="G95" s="34" t="s">
        <v>44</v>
      </c>
    </row>
    <row r="96" spans="2:7" x14ac:dyDescent="0.3">
      <c r="B96" s="4" t="s">
        <v>151</v>
      </c>
      <c r="C96" s="24" t="s">
        <v>175</v>
      </c>
      <c r="D96" s="2" t="s">
        <v>12</v>
      </c>
      <c r="E96" s="16">
        <v>1604</v>
      </c>
      <c r="F96" s="39"/>
      <c r="G96" s="34"/>
    </row>
    <row r="97" spans="2:7" ht="17.25" customHeight="1" x14ac:dyDescent="0.3">
      <c r="B97" s="3" t="s">
        <v>152</v>
      </c>
      <c r="C97" s="25"/>
      <c r="D97" s="7" t="s">
        <v>150</v>
      </c>
      <c r="E97" s="15">
        <v>2203.33</v>
      </c>
      <c r="F97" s="25"/>
      <c r="G97" s="31"/>
    </row>
    <row r="98" spans="2:7" ht="17.25" customHeight="1" x14ac:dyDescent="0.3">
      <c r="B98" s="4" t="s">
        <v>11</v>
      </c>
      <c r="C98" s="29"/>
      <c r="E98" s="16">
        <f>SUM(E95:E97)</f>
        <v>3910.66</v>
      </c>
      <c r="F98" s="42"/>
      <c r="G98" s="34"/>
    </row>
    <row r="99" spans="2:7" ht="17.25" customHeight="1" x14ac:dyDescent="0.3">
      <c r="B99" s="9"/>
      <c r="C99" s="29"/>
    </row>
    <row r="100" spans="2:7" ht="17.25" customHeight="1" x14ac:dyDescent="0.3">
      <c r="B100" s="9" t="s">
        <v>176</v>
      </c>
      <c r="C100" s="29" t="s">
        <v>74</v>
      </c>
      <c r="D100" s="2" t="s">
        <v>12</v>
      </c>
      <c r="E100" s="16">
        <v>20.32</v>
      </c>
      <c r="F100" s="42" t="s">
        <v>29</v>
      </c>
      <c r="G100" s="34" t="s">
        <v>31</v>
      </c>
    </row>
    <row r="101" spans="2:7" ht="5.25" customHeight="1" x14ac:dyDescent="0.3">
      <c r="B101" s="5"/>
      <c r="C101" s="30"/>
      <c r="D101" s="7"/>
      <c r="E101" s="18"/>
      <c r="F101" s="25"/>
      <c r="G101" s="31"/>
    </row>
    <row r="102" spans="2:7" ht="17.25" customHeight="1" x14ac:dyDescent="0.3">
      <c r="B102" s="9" t="s">
        <v>11</v>
      </c>
      <c r="C102" s="27"/>
      <c r="D102" s="6"/>
      <c r="E102" s="20">
        <f>SUM(E99:E101)</f>
        <v>20.32</v>
      </c>
      <c r="F102" s="42"/>
      <c r="G102" s="34"/>
    </row>
    <row r="103" spans="2:7" ht="17.25" customHeight="1" x14ac:dyDescent="0.3">
      <c r="B103" s="9"/>
      <c r="C103" s="27"/>
      <c r="D103" s="6"/>
      <c r="E103" s="20"/>
      <c r="F103" s="42"/>
      <c r="G103" s="34"/>
    </row>
    <row r="104" spans="2:7" x14ac:dyDescent="0.3">
      <c r="B104" s="1" t="s">
        <v>177</v>
      </c>
      <c r="C104" s="2" t="s">
        <v>183</v>
      </c>
      <c r="D104" s="2" t="s">
        <v>178</v>
      </c>
      <c r="E104" s="16">
        <v>51</v>
      </c>
      <c r="F104" s="42" t="s">
        <v>82</v>
      </c>
      <c r="G104" s="26" t="s">
        <v>75</v>
      </c>
    </row>
    <row r="105" spans="2:7" x14ac:dyDescent="0.3">
      <c r="B105" s="52" t="s">
        <v>179</v>
      </c>
      <c r="C105" s="2" t="s">
        <v>76</v>
      </c>
      <c r="D105" s="2" t="s">
        <v>15</v>
      </c>
      <c r="E105" s="16">
        <v>31.86</v>
      </c>
      <c r="F105" s="42"/>
    </row>
    <row r="106" spans="2:7" x14ac:dyDescent="0.3">
      <c r="B106" s="52" t="s">
        <v>97</v>
      </c>
      <c r="C106" s="2" t="s">
        <v>184</v>
      </c>
      <c r="D106" s="2" t="s">
        <v>96</v>
      </c>
      <c r="E106" s="16">
        <v>500</v>
      </c>
      <c r="F106" s="42"/>
    </row>
    <row r="107" spans="2:7" x14ac:dyDescent="0.3">
      <c r="B107" s="52" t="s">
        <v>181</v>
      </c>
      <c r="C107" s="2" t="s">
        <v>185</v>
      </c>
      <c r="D107" s="2" t="s">
        <v>182</v>
      </c>
      <c r="E107" s="16">
        <v>913.03</v>
      </c>
      <c r="F107" s="42"/>
    </row>
    <row r="108" spans="2:7" x14ac:dyDescent="0.3">
      <c r="B108" s="3" t="s">
        <v>180</v>
      </c>
      <c r="C108" s="7" t="s">
        <v>186</v>
      </c>
      <c r="D108" s="7" t="s">
        <v>96</v>
      </c>
      <c r="E108" s="15">
        <v>17.5</v>
      </c>
      <c r="F108" s="43"/>
      <c r="G108" s="31"/>
    </row>
    <row r="109" spans="2:7" x14ac:dyDescent="0.3">
      <c r="B109" s="1"/>
      <c r="E109" s="16">
        <f>SUM(E104:E108)</f>
        <v>1513.3899999999999</v>
      </c>
      <c r="F109" s="44"/>
    </row>
    <row r="111" spans="2:7" ht="18.75" customHeight="1" x14ac:dyDescent="0.3">
      <c r="B111" s="9" t="s">
        <v>2</v>
      </c>
      <c r="C111" s="27">
        <v>92963223473</v>
      </c>
      <c r="D111" s="6" t="s">
        <v>15</v>
      </c>
      <c r="E111" s="20">
        <v>366.99</v>
      </c>
      <c r="F111" s="39" t="s">
        <v>30</v>
      </c>
      <c r="G111" s="35" t="s">
        <v>70</v>
      </c>
    </row>
    <row r="112" spans="2:7" ht="2.25" customHeight="1" x14ac:dyDescent="0.3">
      <c r="B112" s="5"/>
      <c r="C112" s="25"/>
      <c r="D112" s="7"/>
      <c r="E112" s="18"/>
      <c r="F112" s="40"/>
      <c r="G112" s="36"/>
    </row>
    <row r="113" spans="2:7" x14ac:dyDescent="0.3">
      <c r="F113" s="44"/>
    </row>
    <row r="114" spans="2:7" x14ac:dyDescent="0.3">
      <c r="B114" s="5" t="s">
        <v>187</v>
      </c>
      <c r="C114" s="25" t="s">
        <v>194</v>
      </c>
      <c r="D114" s="7" t="s">
        <v>40</v>
      </c>
      <c r="E114" s="18">
        <v>3.65</v>
      </c>
      <c r="F114" s="40" t="s">
        <v>98</v>
      </c>
      <c r="G114" s="31" t="s">
        <v>99</v>
      </c>
    </row>
    <row r="115" spans="2:7" x14ac:dyDescent="0.3">
      <c r="F115" s="44"/>
    </row>
    <row r="116" spans="2:7" x14ac:dyDescent="0.3">
      <c r="F116" s="44"/>
    </row>
    <row r="117" spans="2:7" x14ac:dyDescent="0.3">
      <c r="B117" s="5" t="s">
        <v>190</v>
      </c>
      <c r="C117" s="25" t="s">
        <v>195</v>
      </c>
      <c r="D117" s="7" t="s">
        <v>15</v>
      </c>
      <c r="E117" s="18">
        <v>2040.63</v>
      </c>
      <c r="F117" s="53" t="s">
        <v>188</v>
      </c>
      <c r="G117" s="31" t="s">
        <v>189</v>
      </c>
    </row>
    <row r="118" spans="2:7" x14ac:dyDescent="0.3">
      <c r="F118" s="44"/>
    </row>
    <row r="119" spans="2:7" x14ac:dyDescent="0.3">
      <c r="B119" s="4" t="s">
        <v>191</v>
      </c>
      <c r="C119" s="24" t="s">
        <v>92</v>
      </c>
      <c r="D119" s="2" t="s">
        <v>15</v>
      </c>
      <c r="E119" s="16">
        <v>189.69</v>
      </c>
      <c r="F119" s="29" t="s">
        <v>100</v>
      </c>
      <c r="G119" s="26" t="s">
        <v>101</v>
      </c>
    </row>
    <row r="120" spans="2:7" x14ac:dyDescent="0.3">
      <c r="B120" s="4" t="s">
        <v>192</v>
      </c>
      <c r="C120" s="24" t="s">
        <v>196</v>
      </c>
      <c r="D120" s="2" t="s">
        <v>15</v>
      </c>
      <c r="E120" s="16">
        <v>214.77</v>
      </c>
    </row>
    <row r="121" spans="2:7" ht="15.75" customHeight="1" x14ac:dyDescent="0.3">
      <c r="B121" s="5" t="s">
        <v>193</v>
      </c>
      <c r="C121" s="32" t="s">
        <v>197</v>
      </c>
      <c r="D121" s="22" t="s">
        <v>15</v>
      </c>
      <c r="E121" s="18">
        <v>464.4</v>
      </c>
      <c r="F121" s="43"/>
      <c r="G121" s="31"/>
    </row>
    <row r="122" spans="2:7" x14ac:dyDescent="0.3">
      <c r="B122" s="9" t="s">
        <v>11</v>
      </c>
      <c r="E122" s="16">
        <f>SUM(E119:E121)</f>
        <v>868.86</v>
      </c>
      <c r="F122" s="44"/>
    </row>
    <row r="123" spans="2:7" x14ac:dyDescent="0.3">
      <c r="F123" s="44"/>
    </row>
    <row r="124" spans="2:7" x14ac:dyDescent="0.3">
      <c r="B124" s="4" t="s">
        <v>4</v>
      </c>
      <c r="E124" s="16">
        <v>278993.13</v>
      </c>
      <c r="F124" s="42" t="s">
        <v>32</v>
      </c>
      <c r="G124" s="26" t="s">
        <v>33</v>
      </c>
    </row>
    <row r="125" spans="2:7" x14ac:dyDescent="0.3">
      <c r="E125" s="16">
        <f>9275+1369.21</f>
        <v>10644.21</v>
      </c>
      <c r="F125" s="42" t="s">
        <v>34</v>
      </c>
      <c r="G125" s="26" t="s">
        <v>37</v>
      </c>
    </row>
    <row r="126" spans="2:7" x14ac:dyDescent="0.3">
      <c r="E126" s="16">
        <f>+E124*0.165</f>
        <v>46033.866450000001</v>
      </c>
      <c r="F126" s="42" t="s">
        <v>35</v>
      </c>
      <c r="G126" s="26" t="s">
        <v>38</v>
      </c>
    </row>
    <row r="127" spans="2:7" x14ac:dyDescent="0.3">
      <c r="B127" s="9"/>
      <c r="C127" s="27"/>
      <c r="D127" s="6"/>
      <c r="E127" s="20">
        <f>12742.7+50.85+203.4+50.85+101.7+259.4+101.7+101.7</f>
        <v>13612.300000000003</v>
      </c>
      <c r="F127" s="42" t="s">
        <v>36</v>
      </c>
      <c r="G127" s="26" t="s">
        <v>39</v>
      </c>
    </row>
    <row r="128" spans="2:7" ht="2.25" customHeight="1" x14ac:dyDescent="0.3">
      <c r="B128" s="5"/>
      <c r="C128" s="25"/>
      <c r="D128" s="7"/>
      <c r="E128" s="18"/>
      <c r="F128" s="40"/>
      <c r="G128" s="31"/>
    </row>
    <row r="129" spans="2:8" x14ac:dyDescent="0.3">
      <c r="B129" s="4" t="s">
        <v>11</v>
      </c>
      <c r="E129" s="16">
        <f>SUM(E124:E128)</f>
        <v>349283.50645000004</v>
      </c>
      <c r="F129" s="44"/>
      <c r="H129" s="10"/>
    </row>
    <row r="130" spans="2:8" x14ac:dyDescent="0.3">
      <c r="B130" s="12" t="s">
        <v>45</v>
      </c>
      <c r="C130" s="33"/>
      <c r="D130" s="8"/>
      <c r="E130" s="21">
        <f>+E129+E122+E117+E114+E111+E109+E102+E98+E93+E88+E80+E73+E66+E62+E52+E49+E45+E37+E32+E30+E26+E12</f>
        <v>395036.28645000007</v>
      </c>
      <c r="F130" s="44"/>
    </row>
    <row r="131" spans="2:8" x14ac:dyDescent="0.3">
      <c r="F131" s="44"/>
    </row>
    <row r="132" spans="2:8" x14ac:dyDescent="0.3">
      <c r="F132" s="44"/>
    </row>
    <row r="133" spans="2:8" x14ac:dyDescent="0.3">
      <c r="F133" s="44"/>
    </row>
    <row r="134" spans="2:8" x14ac:dyDescent="0.3">
      <c r="F134" s="44"/>
    </row>
    <row r="135" spans="2:8" x14ac:dyDescent="0.3">
      <c r="F135" s="44"/>
    </row>
    <row r="136" spans="2:8" x14ac:dyDescent="0.3">
      <c r="F136" s="44"/>
    </row>
    <row r="137" spans="2:8" x14ac:dyDescent="0.3">
      <c r="B137" s="47">
        <v>45706</v>
      </c>
      <c r="F137" s="44"/>
    </row>
    <row r="138" spans="2:8" x14ac:dyDescent="0.3">
      <c r="F138" s="44"/>
    </row>
    <row r="139" spans="2:8" x14ac:dyDescent="0.3">
      <c r="F139" s="44"/>
    </row>
    <row r="140" spans="2:8" x14ac:dyDescent="0.3">
      <c r="F140" s="44"/>
    </row>
    <row r="141" spans="2:8" x14ac:dyDescent="0.3">
      <c r="F141" s="44"/>
    </row>
    <row r="142" spans="2:8" x14ac:dyDescent="0.3">
      <c r="F142" s="44"/>
    </row>
    <row r="143" spans="2:8" x14ac:dyDescent="0.3">
      <c r="F143" s="44"/>
    </row>
    <row r="144" spans="2:8" x14ac:dyDescent="0.3">
      <c r="F144" s="44"/>
    </row>
    <row r="145" spans="6:6" x14ac:dyDescent="0.3">
      <c r="F145" s="44"/>
    </row>
    <row r="146" spans="6:6" x14ac:dyDescent="0.3">
      <c r="F146" s="44"/>
    </row>
    <row r="147" spans="6:6" x14ac:dyDescent="0.3">
      <c r="F147" s="44"/>
    </row>
    <row r="148" spans="6:6" x14ac:dyDescent="0.3">
      <c r="F148" s="44"/>
    </row>
    <row r="149" spans="6:6" x14ac:dyDescent="0.3">
      <c r="F149" s="44"/>
    </row>
    <row r="150" spans="6:6" x14ac:dyDescent="0.3">
      <c r="F150" s="44"/>
    </row>
    <row r="151" spans="6:6" x14ac:dyDescent="0.3">
      <c r="F151" s="44"/>
    </row>
    <row r="152" spans="6:6" x14ac:dyDescent="0.3">
      <c r="F152" s="44"/>
    </row>
    <row r="153" spans="6:6" x14ac:dyDescent="0.3">
      <c r="F153" s="44"/>
    </row>
    <row r="154" spans="6:6" x14ac:dyDescent="0.3">
      <c r="F154" s="44"/>
    </row>
    <row r="155" spans="6:6" x14ac:dyDescent="0.3">
      <c r="F155" s="44"/>
    </row>
    <row r="156" spans="6:6" x14ac:dyDescent="0.3">
      <c r="F156" s="44"/>
    </row>
    <row r="157" spans="6:6" x14ac:dyDescent="0.3">
      <c r="F157" s="44"/>
    </row>
    <row r="158" spans="6:6" x14ac:dyDescent="0.3">
      <c r="F158" s="44"/>
    </row>
    <row r="159" spans="6:6" x14ac:dyDescent="0.3">
      <c r="F159" s="44"/>
    </row>
    <row r="160" spans="6:6" x14ac:dyDescent="0.3">
      <c r="F160" s="44"/>
    </row>
    <row r="161" spans="6:6" x14ac:dyDescent="0.3">
      <c r="F161" s="44"/>
    </row>
    <row r="162" spans="6:6" x14ac:dyDescent="0.3">
      <c r="F162" s="44"/>
    </row>
    <row r="163" spans="6:6" x14ac:dyDescent="0.3">
      <c r="F163" s="44"/>
    </row>
    <row r="164" spans="6:6" x14ac:dyDescent="0.3">
      <c r="F164" s="44"/>
    </row>
    <row r="165" spans="6:6" x14ac:dyDescent="0.3">
      <c r="F165" s="44"/>
    </row>
    <row r="166" spans="6:6" x14ac:dyDescent="0.3">
      <c r="F166" s="44"/>
    </row>
    <row r="167" spans="6:6" x14ac:dyDescent="0.3">
      <c r="F167" s="44"/>
    </row>
    <row r="168" spans="6:6" x14ac:dyDescent="0.3">
      <c r="F168" s="44"/>
    </row>
    <row r="169" spans="6:6" x14ac:dyDescent="0.3">
      <c r="F169" s="44"/>
    </row>
    <row r="170" spans="6:6" x14ac:dyDescent="0.3">
      <c r="F170" s="44"/>
    </row>
    <row r="171" spans="6:6" x14ac:dyDescent="0.3">
      <c r="F171" s="44"/>
    </row>
    <row r="172" spans="6:6" x14ac:dyDescent="0.3">
      <c r="F172" s="44"/>
    </row>
    <row r="173" spans="6:6" x14ac:dyDescent="0.3">
      <c r="F173" s="44"/>
    </row>
    <row r="174" spans="6:6" x14ac:dyDescent="0.3">
      <c r="F174" s="44"/>
    </row>
    <row r="175" spans="6:6" x14ac:dyDescent="0.3">
      <c r="F175" s="44"/>
    </row>
    <row r="176" spans="6:6" x14ac:dyDescent="0.3">
      <c r="F176" s="44"/>
    </row>
    <row r="177" spans="6:6" x14ac:dyDescent="0.3">
      <c r="F177" s="44"/>
    </row>
    <row r="178" spans="6:6" x14ac:dyDescent="0.3">
      <c r="F178" s="44"/>
    </row>
    <row r="179" spans="6:6" x14ac:dyDescent="0.3">
      <c r="F179" s="44"/>
    </row>
    <row r="180" spans="6:6" x14ac:dyDescent="0.3">
      <c r="F180" s="44"/>
    </row>
    <row r="181" spans="6:6" x14ac:dyDescent="0.3">
      <c r="F181" s="44"/>
    </row>
    <row r="182" spans="6:6" x14ac:dyDescent="0.3">
      <c r="F182" s="44"/>
    </row>
    <row r="183" spans="6:6" x14ac:dyDescent="0.3">
      <c r="F183" s="44"/>
    </row>
    <row r="184" spans="6:6" x14ac:dyDescent="0.3">
      <c r="F184" s="44"/>
    </row>
    <row r="185" spans="6:6" x14ac:dyDescent="0.3">
      <c r="F185" s="44"/>
    </row>
    <row r="186" spans="6:6" x14ac:dyDescent="0.3">
      <c r="F186" s="44"/>
    </row>
    <row r="187" spans="6:6" x14ac:dyDescent="0.3">
      <c r="F187" s="44"/>
    </row>
    <row r="188" spans="6:6" x14ac:dyDescent="0.3">
      <c r="F188" s="44"/>
    </row>
    <row r="189" spans="6:6" x14ac:dyDescent="0.3">
      <c r="F189" s="44"/>
    </row>
    <row r="190" spans="6:6" x14ac:dyDescent="0.3">
      <c r="F190" s="44"/>
    </row>
    <row r="191" spans="6:6" x14ac:dyDescent="0.3">
      <c r="F191" s="44"/>
    </row>
    <row r="192" spans="6:6" x14ac:dyDescent="0.3">
      <c r="F192" s="44"/>
    </row>
    <row r="193" spans="6:6" x14ac:dyDescent="0.3">
      <c r="F193" s="44"/>
    </row>
    <row r="194" spans="6:6" x14ac:dyDescent="0.3">
      <c r="F194" s="44"/>
    </row>
    <row r="195" spans="6:6" x14ac:dyDescent="0.3">
      <c r="F195" s="44"/>
    </row>
    <row r="196" spans="6:6" x14ac:dyDescent="0.3">
      <c r="F196" s="44"/>
    </row>
    <row r="197" spans="6:6" x14ac:dyDescent="0.3">
      <c r="F197" s="44"/>
    </row>
    <row r="198" spans="6:6" x14ac:dyDescent="0.3">
      <c r="F198" s="44"/>
    </row>
    <row r="199" spans="6:6" x14ac:dyDescent="0.3">
      <c r="F199" s="44"/>
    </row>
    <row r="200" spans="6:6" x14ac:dyDescent="0.3">
      <c r="F200" s="44"/>
    </row>
    <row r="201" spans="6:6" x14ac:dyDescent="0.3">
      <c r="F201" s="44"/>
    </row>
    <row r="202" spans="6:6" x14ac:dyDescent="0.3">
      <c r="F202" s="44"/>
    </row>
    <row r="203" spans="6:6" x14ac:dyDescent="0.3">
      <c r="F203" s="44"/>
    </row>
    <row r="204" spans="6:6" x14ac:dyDescent="0.3">
      <c r="F204" s="44"/>
    </row>
    <row r="205" spans="6:6" x14ac:dyDescent="0.3">
      <c r="F205" s="44"/>
    </row>
    <row r="206" spans="6:6" x14ac:dyDescent="0.3">
      <c r="F206" s="44"/>
    </row>
    <row r="207" spans="6:6" x14ac:dyDescent="0.3">
      <c r="F207" s="44"/>
    </row>
    <row r="208" spans="6:6" x14ac:dyDescent="0.3">
      <c r="F208" s="44"/>
    </row>
    <row r="209" spans="6:6" x14ac:dyDescent="0.3">
      <c r="F209" s="44"/>
    </row>
    <row r="210" spans="6:6" x14ac:dyDescent="0.3">
      <c r="F210" s="44"/>
    </row>
    <row r="211" spans="6:6" x14ac:dyDescent="0.3">
      <c r="F211" s="44"/>
    </row>
    <row r="212" spans="6:6" x14ac:dyDescent="0.3">
      <c r="F212" s="44"/>
    </row>
    <row r="213" spans="6:6" x14ac:dyDescent="0.3">
      <c r="F213" s="44"/>
    </row>
    <row r="214" spans="6:6" x14ac:dyDescent="0.3">
      <c r="F214" s="44"/>
    </row>
    <row r="215" spans="6:6" x14ac:dyDescent="0.3">
      <c r="F215" s="44"/>
    </row>
    <row r="216" spans="6:6" x14ac:dyDescent="0.3">
      <c r="F216" s="44"/>
    </row>
    <row r="217" spans="6:6" x14ac:dyDescent="0.3">
      <c r="F217" s="44"/>
    </row>
    <row r="218" spans="6:6" x14ac:dyDescent="0.3">
      <c r="F218" s="44"/>
    </row>
    <row r="219" spans="6:6" x14ac:dyDescent="0.3">
      <c r="F219" s="44"/>
    </row>
    <row r="220" spans="6:6" x14ac:dyDescent="0.3">
      <c r="F220" s="44"/>
    </row>
    <row r="221" spans="6:6" x14ac:dyDescent="0.3">
      <c r="F221" s="44"/>
    </row>
    <row r="222" spans="6:6" x14ac:dyDescent="0.3">
      <c r="F222" s="44"/>
    </row>
    <row r="223" spans="6:6" x14ac:dyDescent="0.3">
      <c r="F223" s="44"/>
    </row>
    <row r="224" spans="6:6" x14ac:dyDescent="0.3">
      <c r="F224" s="44"/>
    </row>
    <row r="225" spans="6:6" x14ac:dyDescent="0.3">
      <c r="F225" s="44"/>
    </row>
    <row r="226" spans="6:6" x14ac:dyDescent="0.3">
      <c r="F226" s="44"/>
    </row>
    <row r="227" spans="6:6" x14ac:dyDescent="0.3">
      <c r="F227" s="44"/>
    </row>
    <row r="228" spans="6:6" x14ac:dyDescent="0.3">
      <c r="F228" s="44"/>
    </row>
    <row r="229" spans="6:6" x14ac:dyDescent="0.3">
      <c r="F229" s="44"/>
    </row>
    <row r="230" spans="6:6" x14ac:dyDescent="0.3">
      <c r="F230" s="44"/>
    </row>
    <row r="231" spans="6:6" x14ac:dyDescent="0.3">
      <c r="F231" s="44"/>
    </row>
    <row r="232" spans="6:6" x14ac:dyDescent="0.3">
      <c r="F232" s="44"/>
    </row>
    <row r="233" spans="6:6" x14ac:dyDescent="0.3">
      <c r="F233" s="44"/>
    </row>
    <row r="234" spans="6:6" x14ac:dyDescent="0.3">
      <c r="F234" s="44"/>
    </row>
    <row r="235" spans="6:6" x14ac:dyDescent="0.3">
      <c r="F235" s="44"/>
    </row>
    <row r="236" spans="6:6" x14ac:dyDescent="0.3">
      <c r="F236" s="44"/>
    </row>
    <row r="237" spans="6:6" x14ac:dyDescent="0.3">
      <c r="F237" s="44"/>
    </row>
    <row r="238" spans="6:6" x14ac:dyDescent="0.3">
      <c r="F238" s="44"/>
    </row>
    <row r="239" spans="6:6" x14ac:dyDescent="0.3">
      <c r="F239" s="44"/>
    </row>
    <row r="240" spans="6:6" x14ac:dyDescent="0.3">
      <c r="F240" s="44"/>
    </row>
    <row r="241" spans="6:6" x14ac:dyDescent="0.3">
      <c r="F241" s="44"/>
    </row>
    <row r="242" spans="6:6" x14ac:dyDescent="0.3">
      <c r="F242" s="44"/>
    </row>
    <row r="243" spans="6:6" x14ac:dyDescent="0.3">
      <c r="F243" s="44"/>
    </row>
    <row r="244" spans="6:6" x14ac:dyDescent="0.3">
      <c r="F244" s="44"/>
    </row>
    <row r="245" spans="6:6" x14ac:dyDescent="0.3">
      <c r="F245" s="44"/>
    </row>
    <row r="246" spans="6:6" x14ac:dyDescent="0.3">
      <c r="F246" s="44"/>
    </row>
    <row r="247" spans="6:6" x14ac:dyDescent="0.3">
      <c r="F247" s="44"/>
    </row>
    <row r="248" spans="6:6" x14ac:dyDescent="0.3">
      <c r="F248" s="44"/>
    </row>
    <row r="249" spans="6:6" x14ac:dyDescent="0.3">
      <c r="F249" s="44"/>
    </row>
    <row r="250" spans="6:6" x14ac:dyDescent="0.3">
      <c r="F250" s="44"/>
    </row>
    <row r="251" spans="6:6" x14ac:dyDescent="0.3">
      <c r="F251" s="44"/>
    </row>
    <row r="252" spans="6:6" x14ac:dyDescent="0.3">
      <c r="F252" s="44"/>
    </row>
    <row r="253" spans="6:6" x14ac:dyDescent="0.3">
      <c r="F253" s="44"/>
    </row>
    <row r="254" spans="6:6" x14ac:dyDescent="0.3">
      <c r="F254" s="44"/>
    </row>
    <row r="255" spans="6:6" x14ac:dyDescent="0.3">
      <c r="F255" s="44"/>
    </row>
    <row r="256" spans="6:6" x14ac:dyDescent="0.3">
      <c r="F256" s="44"/>
    </row>
    <row r="257" spans="6:6" x14ac:dyDescent="0.3">
      <c r="F257" s="44"/>
    </row>
    <row r="258" spans="6:6" x14ac:dyDescent="0.3">
      <c r="F258" s="44"/>
    </row>
    <row r="259" spans="6:6" x14ac:dyDescent="0.3">
      <c r="F259" s="44"/>
    </row>
    <row r="260" spans="6:6" x14ac:dyDescent="0.3">
      <c r="F260" s="44"/>
    </row>
    <row r="261" spans="6:6" x14ac:dyDescent="0.3">
      <c r="F261" s="44"/>
    </row>
    <row r="262" spans="6:6" x14ac:dyDescent="0.3">
      <c r="F262" s="44"/>
    </row>
    <row r="263" spans="6:6" x14ac:dyDescent="0.3">
      <c r="F263" s="44"/>
    </row>
    <row r="264" spans="6:6" x14ac:dyDescent="0.3">
      <c r="F264" s="44"/>
    </row>
    <row r="265" spans="6:6" x14ac:dyDescent="0.3">
      <c r="F265" s="44"/>
    </row>
    <row r="266" spans="6:6" x14ac:dyDescent="0.3">
      <c r="F266" s="44"/>
    </row>
    <row r="267" spans="6:6" x14ac:dyDescent="0.3">
      <c r="F267" s="44"/>
    </row>
    <row r="268" spans="6:6" x14ac:dyDescent="0.3">
      <c r="F268" s="44"/>
    </row>
    <row r="269" spans="6:6" x14ac:dyDescent="0.3">
      <c r="F269" s="44"/>
    </row>
    <row r="270" spans="6:6" x14ac:dyDescent="0.3">
      <c r="F270" s="44"/>
    </row>
    <row r="271" spans="6:6" x14ac:dyDescent="0.3">
      <c r="F271" s="44"/>
    </row>
    <row r="272" spans="6:6" x14ac:dyDescent="0.3">
      <c r="F272" s="44"/>
    </row>
    <row r="273" spans="6:6" x14ac:dyDescent="0.3">
      <c r="F273" s="44"/>
    </row>
    <row r="274" spans="6:6" x14ac:dyDescent="0.3">
      <c r="F274" s="44"/>
    </row>
    <row r="275" spans="6:6" x14ac:dyDescent="0.3">
      <c r="F275" s="44"/>
    </row>
    <row r="276" spans="6:6" x14ac:dyDescent="0.3">
      <c r="F276" s="44"/>
    </row>
    <row r="277" spans="6:6" x14ac:dyDescent="0.3">
      <c r="F277" s="44"/>
    </row>
    <row r="278" spans="6:6" x14ac:dyDescent="0.3">
      <c r="F278" s="44"/>
    </row>
    <row r="279" spans="6:6" x14ac:dyDescent="0.3">
      <c r="F279" s="44"/>
    </row>
    <row r="280" spans="6:6" x14ac:dyDescent="0.3">
      <c r="F280" s="44"/>
    </row>
    <row r="281" spans="6:6" x14ac:dyDescent="0.3">
      <c r="F281" s="44"/>
    </row>
    <row r="282" spans="6:6" x14ac:dyDescent="0.3">
      <c r="F282" s="44"/>
    </row>
    <row r="283" spans="6:6" x14ac:dyDescent="0.3">
      <c r="F283" s="44"/>
    </row>
    <row r="284" spans="6:6" x14ac:dyDescent="0.3">
      <c r="F284" s="44"/>
    </row>
    <row r="285" spans="6:6" x14ac:dyDescent="0.3">
      <c r="F285" s="44"/>
    </row>
    <row r="286" spans="6:6" x14ac:dyDescent="0.3">
      <c r="F286" s="44"/>
    </row>
    <row r="287" spans="6:6" x14ac:dyDescent="0.3">
      <c r="F287" s="44"/>
    </row>
    <row r="288" spans="6:6" x14ac:dyDescent="0.3">
      <c r="F288" s="44"/>
    </row>
    <row r="289" spans="6:6" x14ac:dyDescent="0.3">
      <c r="F289" s="44"/>
    </row>
    <row r="290" spans="6:6" x14ac:dyDescent="0.3">
      <c r="F290" s="44"/>
    </row>
    <row r="291" spans="6:6" x14ac:dyDescent="0.3">
      <c r="F291" s="44"/>
    </row>
    <row r="292" spans="6:6" x14ac:dyDescent="0.3">
      <c r="F292" s="44"/>
    </row>
    <row r="293" spans="6:6" x14ac:dyDescent="0.3">
      <c r="F293" s="44"/>
    </row>
  </sheetData>
  <sheetProtection algorithmName="SHA-512" hashValue="Jf2ac7ndi5xKJxJ27jwIg0Sz48Sdc988pGI86FNSCt6aiIOgClGjuyt1JGK9bFXqzBWK1gNCJhlDsqcXlsi0bA==" saltValue="X1PafVdWUVcijJJFeJXT0Q==" spinCount="100000" sheet="1" objects="1" scenarios="1"/>
  <mergeCells count="1">
    <mergeCell ref="F5:G5"/>
  </mergeCells>
  <pageMargins left="0.70866141732283472" right="0.70866141732283472" top="0.35433070866141736" bottom="0.35433070866141736" header="0.31496062992125984" footer="0.31496062992125984"/>
  <pageSetup paperSize="9" scale="61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Šaina</dc:creator>
  <cp:lastModifiedBy>Klaudija</cp:lastModifiedBy>
  <cp:lastPrinted>2025-02-17T12:01:15Z</cp:lastPrinted>
  <dcterms:created xsi:type="dcterms:W3CDTF">2015-03-27T08:41:49Z</dcterms:created>
  <dcterms:modified xsi:type="dcterms:W3CDTF">2025-02-17T12:01:45Z</dcterms:modified>
</cp:coreProperties>
</file>