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\Desktop\2025\TRANSPARENTNOST\"/>
    </mc:Choice>
  </mc:AlternateContent>
  <xr:revisionPtr revIDLastSave="0" documentId="8_{C09D54B5-7006-44A5-9C18-42960F5A9D01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SIJEČAN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4" i="1" l="1"/>
  <c r="E110" i="1"/>
  <c r="E111" i="1"/>
  <c r="E109" i="1"/>
  <c r="E52" i="1"/>
  <c r="E39" i="1"/>
  <c r="E20" i="1"/>
  <c r="E11" i="1"/>
  <c r="E61" i="1"/>
  <c r="E97" i="1"/>
  <c r="E88" i="1"/>
  <c r="E83" i="1"/>
  <c r="E75" i="1"/>
  <c r="E69" i="1"/>
  <c r="E24" i="1"/>
  <c r="E113" i="1" l="1"/>
  <c r="E32" i="1"/>
</calcChain>
</file>

<file path=xl/sharedStrings.xml><?xml version="1.0" encoding="utf-8"?>
<sst xmlns="http://schemas.openxmlformats.org/spreadsheetml/2006/main" count="224" uniqueCount="173">
  <si>
    <t>Hrvatski telekom d.d.</t>
  </si>
  <si>
    <t>Libukom Jurdani d.o.o. Jurdani</t>
  </si>
  <si>
    <t>ZABA - ZAGREBAČKA BANKA d.d.</t>
  </si>
  <si>
    <t>Studentski centar Rijeka</t>
  </si>
  <si>
    <t>Fakultet za menadžment u turizmu i ugostiteljstvu</t>
  </si>
  <si>
    <t>Securitas Hrvatska d.o.o. Zagreb</t>
  </si>
  <si>
    <t>NAZIV ISPLATITELJA: Fakultet za menadžment u turizmu i ugostiteljestvu, Opatija</t>
  </si>
  <si>
    <t>NAZIV PRIMATELJA</t>
  </si>
  <si>
    <t>OIB PRIMATELJA</t>
  </si>
  <si>
    <t>SJEDIŠTE</t>
  </si>
  <si>
    <t>VRSTA RASHODA</t>
  </si>
  <si>
    <t>Ukupno</t>
  </si>
  <si>
    <t>Opatija</t>
  </si>
  <si>
    <t>3221</t>
  </si>
  <si>
    <t>Uredski materijal i ostali materijalni rashodi</t>
  </si>
  <si>
    <t>Zagreb</t>
  </si>
  <si>
    <t>Rijeka</t>
  </si>
  <si>
    <t>Usluge telefona, pošte i prijevoza</t>
  </si>
  <si>
    <t>3231</t>
  </si>
  <si>
    <t>3232</t>
  </si>
  <si>
    <t>Usluge tekućeg i investicijskog održavanja</t>
  </si>
  <si>
    <t>3234</t>
  </si>
  <si>
    <t>Komunalne usluge</t>
  </si>
  <si>
    <t>Zakupnine i najamnine</t>
  </si>
  <si>
    <t>Računalne usluge</t>
  </si>
  <si>
    <t>Ostale usluge</t>
  </si>
  <si>
    <t>3239</t>
  </si>
  <si>
    <t>Reprezentacija</t>
  </si>
  <si>
    <t>3293</t>
  </si>
  <si>
    <t>3431</t>
  </si>
  <si>
    <t>3111</t>
  </si>
  <si>
    <t>Plaće za redovan rad</t>
  </si>
  <si>
    <t>3121</t>
  </si>
  <si>
    <t>3132</t>
  </si>
  <si>
    <t>3211</t>
  </si>
  <si>
    <t>Ostali rashodi za zaposlene</t>
  </si>
  <si>
    <t>Dorinosi za zdravstveno osiguranje</t>
  </si>
  <si>
    <t>Službena putovanja</t>
  </si>
  <si>
    <t>Jurdani</t>
  </si>
  <si>
    <t>FINA Zagreb</t>
  </si>
  <si>
    <t>3238</t>
  </si>
  <si>
    <t>3294</t>
  </si>
  <si>
    <t>Članarine</t>
  </si>
  <si>
    <t>Sveukupno</t>
  </si>
  <si>
    <t>Način objave - ukupni iznos po primatelju</t>
  </si>
  <si>
    <t xml:space="preserve">Energija </t>
  </si>
  <si>
    <t>HEP Opskrba d.o.o. Zagreb</t>
  </si>
  <si>
    <t>Seminari, savjetovanja</t>
  </si>
  <si>
    <t>3233</t>
  </si>
  <si>
    <t>Ris d.o.o.</t>
  </si>
  <si>
    <t>Kastav</t>
  </si>
  <si>
    <t>77917801452</t>
  </si>
  <si>
    <t>Usluge promidžbe i informiranja</t>
  </si>
  <si>
    <t>3236</t>
  </si>
  <si>
    <t>Zdravstvene i veterinarske usluge</t>
  </si>
  <si>
    <t>Bon-Ton d.o.o.</t>
  </si>
  <si>
    <t>A1 d.o.o.</t>
  </si>
  <si>
    <t>3237</t>
  </si>
  <si>
    <t>Intelektualne i osobne usluge</t>
  </si>
  <si>
    <t>52931027628</t>
  </si>
  <si>
    <t>29524210204</t>
  </si>
  <si>
    <t>87500773013</t>
  </si>
  <si>
    <t>Bankarske usluge i usluge platnog prometa</t>
  </si>
  <si>
    <t>ADRIALIFT D.O.O.</t>
  </si>
  <si>
    <t>36856415212</t>
  </si>
  <si>
    <t>GDPR</t>
  </si>
  <si>
    <t>Ostali nespomenuti rashodi poslovanja</t>
  </si>
  <si>
    <t>68419124305</t>
  </si>
  <si>
    <t>3t cable d.o.o.</t>
  </si>
  <si>
    <t>63398817957</t>
  </si>
  <si>
    <t>52945704293</t>
  </si>
  <si>
    <t>3299</t>
  </si>
  <si>
    <t>Ventex d.o.o.</t>
  </si>
  <si>
    <t>B elektronika d.o.o.</t>
  </si>
  <si>
    <t>06144393646</t>
  </si>
  <si>
    <t>Split</t>
  </si>
  <si>
    <t>Sveučilišna knjižnica Rijeka</t>
  </si>
  <si>
    <t>Netcom d.o.o.</t>
  </si>
  <si>
    <t>Lovran</t>
  </si>
  <si>
    <t>4241</t>
  </si>
  <si>
    <t>Knjige u knjižnici</t>
  </si>
  <si>
    <t>75508100288</t>
  </si>
  <si>
    <t>21805735996</t>
  </si>
  <si>
    <t xml:space="preserve">UPUHH </t>
  </si>
  <si>
    <t>Makromikro drupa d.o.o.</t>
  </si>
  <si>
    <t>Malinska</t>
  </si>
  <si>
    <t>3225</t>
  </si>
  <si>
    <t>Sitni inventar i auto gume</t>
  </si>
  <si>
    <t>Status d.o.o.</t>
  </si>
  <si>
    <t>Italija</t>
  </si>
  <si>
    <t>Studentski centar Karlovac</t>
  </si>
  <si>
    <t>Karlovac</t>
  </si>
  <si>
    <t>Trgovina Krk d.o.o.</t>
  </si>
  <si>
    <t>USA</t>
  </si>
  <si>
    <t>50467974870</t>
  </si>
  <si>
    <t>66548420466</t>
  </si>
  <si>
    <t>98872214577</t>
  </si>
  <si>
    <t>IT01501640666</t>
  </si>
  <si>
    <t>58335400167</t>
  </si>
  <si>
    <t>Hrvatska radio televizija</t>
  </si>
  <si>
    <t>Isplate sredstava za razdoblje veljača 2025. godine</t>
  </si>
  <si>
    <t>Hrvatska udruga profesionalaaca kongresnog turizma</t>
  </si>
  <si>
    <t>Nomago nobility d.o.o.</t>
  </si>
  <si>
    <t>Bis grad d.o.o.</t>
  </si>
  <si>
    <t>Kukuljanovo</t>
  </si>
  <si>
    <t>Oktaedar d.o.o.</t>
  </si>
  <si>
    <t>Poslovna učinkovitost d.o.o.</t>
  </si>
  <si>
    <t>INA industrija nafte</t>
  </si>
  <si>
    <t>Istyle d.o.o.</t>
  </si>
  <si>
    <t>Hrvatska pošta</t>
  </si>
  <si>
    <t>Intel trade d.o.o.</t>
  </si>
  <si>
    <t>Hidrobest, obrt</t>
  </si>
  <si>
    <t>DMD promocija d.o.o.</t>
  </si>
  <si>
    <t xml:space="preserve">Tstat </t>
  </si>
  <si>
    <t>Cupcut USA</t>
  </si>
  <si>
    <t>POLIKLINIKA MEDICO</t>
  </si>
  <si>
    <t>Studentski centar Varaždin</t>
  </si>
  <si>
    <t>IPSOS d.o.o.</t>
  </si>
  <si>
    <t>M2U d.o.o.</t>
  </si>
  <si>
    <t>Krk</t>
  </si>
  <si>
    <t>DINO bus d.o.o.</t>
  </si>
  <si>
    <t>Kostrena</t>
  </si>
  <si>
    <t>STEP RI d.o.o.</t>
  </si>
  <si>
    <t>Premije osiguranja</t>
  </si>
  <si>
    <t>Croatia osiguranje</t>
  </si>
  <si>
    <t>Pavlomir d.o.o.</t>
  </si>
  <si>
    <t>Novi Vinodolski</t>
  </si>
  <si>
    <t>Rego -gradnja d.o.o.</t>
  </si>
  <si>
    <t>URIHO</t>
  </si>
  <si>
    <t>Klaster zdravstvenog turizma Kvarnera</t>
  </si>
  <si>
    <t>ZAGREBAČKA BANKA, MC</t>
  </si>
  <si>
    <t xml:space="preserve">FINA </t>
  </si>
  <si>
    <t>Hedona d.o.o.</t>
  </si>
  <si>
    <t>Križevci</t>
  </si>
  <si>
    <t>Nacionalni park Plitvička jezera</t>
  </si>
  <si>
    <t>Plitvice</t>
  </si>
  <si>
    <t>Liburnia hoteli</t>
  </si>
  <si>
    <t>Uredska oprema i namještaj</t>
  </si>
  <si>
    <t>UPI-2M plus d.o.o.</t>
  </si>
  <si>
    <t>PEPERMINT d.o.o.</t>
  </si>
  <si>
    <t>RIF, Hrvatska zajednica računovođa</t>
  </si>
  <si>
    <t>55753014785</t>
  </si>
  <si>
    <t>70852164421</t>
  </si>
  <si>
    <t>16049987999</t>
  </si>
  <si>
    <t>55380846262</t>
  </si>
  <si>
    <t>52229686349</t>
  </si>
  <si>
    <t>27759560625</t>
  </si>
  <si>
    <t>98828194905</t>
  </si>
  <si>
    <t>87311810356</t>
  </si>
  <si>
    <t>54345709950</t>
  </si>
  <si>
    <t>89669284675</t>
  </si>
  <si>
    <t>42961482220</t>
  </si>
  <si>
    <t>57951842896</t>
  </si>
  <si>
    <t>01710734686</t>
  </si>
  <si>
    <t>64945507350</t>
  </si>
  <si>
    <t>02784602528</t>
  </si>
  <si>
    <t>33537012235</t>
  </si>
  <si>
    <t>70410022758</t>
  </si>
  <si>
    <t>26187994862</t>
  </si>
  <si>
    <t>33879979692</t>
  </si>
  <si>
    <t>50005413027</t>
  </si>
  <si>
    <t>77931216562</t>
  </si>
  <si>
    <t>38281545411</t>
  </si>
  <si>
    <t>92963223473</t>
  </si>
  <si>
    <t>15573308024</t>
  </si>
  <si>
    <t>13120899290</t>
  </si>
  <si>
    <t>78796880101</t>
  </si>
  <si>
    <t>85821130368</t>
  </si>
  <si>
    <t>94041624698</t>
  </si>
  <si>
    <t>91109303119</t>
  </si>
  <si>
    <t>94443043935</t>
  </si>
  <si>
    <t>3292</t>
  </si>
  <si>
    <t>Milenij hoteli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</si>
</sst>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43" fontId="0" fillId="0" borderId="0" xfId="0" applyNumberFormat="1"/>
    <xf numFmtId="0" fontId="3" fillId="0" borderId="2" xfId="0" applyFont="1" applyBorder="1" applyAlignment="1">
      <alignment horizontal="left" wrapText="1"/>
    </xf>
    <xf numFmtId="0" fontId="3" fillId="3" borderId="0" xfId="0" applyFont="1" applyFill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2" xfId="0" applyNumberFormat="1" applyFont="1" applyBorder="1"/>
    <xf numFmtId="43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3" fillId="3" borderId="0" xfId="1" applyFont="1" applyFill="1" applyAlignment="1">
      <alignment horizontal="right"/>
    </xf>
    <xf numFmtId="0" fontId="3" fillId="0" borderId="2" xfId="0" quotePrefix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quotePrefix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2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43" fontId="3" fillId="0" borderId="0" xfId="1" quotePrefix="1" applyFont="1" applyBorder="1" applyAlignment="1">
      <alignment horizontal="center" vertical="center"/>
    </xf>
    <xf numFmtId="43" fontId="3" fillId="0" borderId="2" xfId="1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43" fontId="3" fillId="0" borderId="0" xfId="1" quotePrefix="1" applyFont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3" fillId="0" borderId="0" xfId="1" quotePrefix="1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0" fillId="0" borderId="0" xfId="0" applyNumberFormat="1"/>
  </cellXfs>
  <cellStyles count="3">
    <cellStyle name="Comma" xfId="1" builtinId="3"/>
    <cellStyle name="Normal" xfId="0" builtinId="0"/>
    <cellStyle name="Obično_List4" xfId="2" xr:uid="{F2E6192A-C1F1-4AA4-B53E-06D55FC9A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77"/>
  <sheetViews>
    <sheetView tabSelected="1" zoomScaleNormal="100" workbookViewId="0">
      <pane xSplit="2" ySplit="5" topLeftCell="C97" activePane="bottomRight" state="frozen"/>
      <selection pane="topRight" activeCell="C1" sqref="C1"/>
      <selection pane="bottomLeft" activeCell="A7" sqref="A7"/>
      <selection pane="bottomRight" activeCell="B104" sqref="B104"/>
    </sheetView>
  </sheetViews>
  <sheetFormatPr defaultRowHeight="16.5" x14ac:dyDescent="0.3"/>
  <cols>
    <col min="1" max="1" width="3" customWidth="1"/>
    <col min="2" max="2" width="46.42578125" style="4" customWidth="1"/>
    <col min="3" max="3" width="19" style="24" customWidth="1"/>
    <col min="4" max="4" width="18.42578125" style="2" customWidth="1"/>
    <col min="5" max="5" width="15.5703125" style="16" customWidth="1"/>
    <col min="6" max="6" width="11" style="24" customWidth="1"/>
    <col min="7" max="7" width="35.140625" style="26" customWidth="1"/>
    <col min="8" max="8" width="13.42578125" bestFit="1" customWidth="1"/>
    <col min="9" max="9" width="14.5703125" bestFit="1" customWidth="1"/>
    <col min="11" max="11" width="12.42578125" bestFit="1" customWidth="1"/>
  </cols>
  <sheetData>
    <row r="1" spans="2:7" x14ac:dyDescent="0.3">
      <c r="B1" s="4" t="s">
        <v>6</v>
      </c>
    </row>
    <row r="2" spans="2:7" x14ac:dyDescent="0.3">
      <c r="B2" s="4" t="s">
        <v>100</v>
      </c>
    </row>
    <row r="5" spans="2:7" ht="49.5" customHeight="1" x14ac:dyDescent="0.25">
      <c r="B5" s="44" t="s">
        <v>7</v>
      </c>
      <c r="C5" s="44" t="s">
        <v>8</v>
      </c>
      <c r="D5" s="44" t="s">
        <v>9</v>
      </c>
      <c r="E5" s="45" t="s">
        <v>44</v>
      </c>
      <c r="F5" s="51" t="s">
        <v>10</v>
      </c>
      <c r="G5" s="52"/>
    </row>
    <row r="6" spans="2:7" x14ac:dyDescent="0.3">
      <c r="E6" s="17"/>
    </row>
    <row r="7" spans="2:7" ht="18" customHeight="1" x14ac:dyDescent="0.3">
      <c r="B7" s="1" t="s">
        <v>101</v>
      </c>
      <c r="C7" s="2" t="s">
        <v>141</v>
      </c>
      <c r="D7" s="2" t="s">
        <v>15</v>
      </c>
      <c r="E7" s="14">
        <v>100</v>
      </c>
      <c r="F7" s="24">
        <v>3213</v>
      </c>
      <c r="G7" s="26" t="s">
        <v>47</v>
      </c>
    </row>
    <row r="8" spans="2:7" ht="18" customHeight="1" x14ac:dyDescent="0.3">
      <c r="B8" s="1" t="s">
        <v>102</v>
      </c>
      <c r="C8" s="2" t="s">
        <v>142</v>
      </c>
      <c r="D8" s="2" t="s">
        <v>15</v>
      </c>
      <c r="E8" s="14">
        <v>400</v>
      </c>
    </row>
    <row r="9" spans="2:7" ht="18" customHeight="1" x14ac:dyDescent="0.3">
      <c r="B9" s="1" t="s">
        <v>140</v>
      </c>
      <c r="C9" s="2" t="s">
        <v>81</v>
      </c>
      <c r="D9" s="2" t="s">
        <v>15</v>
      </c>
      <c r="E9" s="14">
        <v>110</v>
      </c>
    </row>
    <row r="10" spans="2:7" ht="3" customHeight="1" x14ac:dyDescent="0.3">
      <c r="B10" s="3"/>
      <c r="C10" s="25"/>
      <c r="D10" s="7"/>
      <c r="E10" s="15"/>
      <c r="F10" s="25"/>
      <c r="G10" s="30"/>
    </row>
    <row r="11" spans="2:7" x14ac:dyDescent="0.3">
      <c r="B11" s="4" t="s">
        <v>11</v>
      </c>
      <c r="E11" s="16">
        <f>SUM(E7:E10)</f>
        <v>610</v>
      </c>
    </row>
    <row r="13" spans="2:7" ht="20.100000000000001" customHeight="1" x14ac:dyDescent="0.3">
      <c r="B13" s="1" t="s">
        <v>55</v>
      </c>
      <c r="C13" s="24" t="s">
        <v>59</v>
      </c>
      <c r="D13" s="2" t="s">
        <v>15</v>
      </c>
      <c r="E13" s="14">
        <v>617.49</v>
      </c>
      <c r="F13" s="38" t="s">
        <v>13</v>
      </c>
      <c r="G13" s="34" t="s">
        <v>14</v>
      </c>
    </row>
    <row r="14" spans="2:7" ht="20.100000000000001" customHeight="1" x14ac:dyDescent="0.3">
      <c r="B14" s="1" t="s">
        <v>103</v>
      </c>
      <c r="C14" s="24" t="s">
        <v>143</v>
      </c>
      <c r="D14" s="2" t="s">
        <v>104</v>
      </c>
      <c r="E14" s="14">
        <v>112.5</v>
      </c>
      <c r="F14" s="38"/>
      <c r="G14" s="34"/>
    </row>
    <row r="15" spans="2:7" ht="20.100000000000001" customHeight="1" x14ac:dyDescent="0.3">
      <c r="B15" s="1" t="s">
        <v>105</v>
      </c>
      <c r="C15" s="24" t="s">
        <v>144</v>
      </c>
      <c r="D15" s="2" t="s">
        <v>15</v>
      </c>
      <c r="E15" s="14">
        <v>38.75</v>
      </c>
      <c r="F15" s="38"/>
      <c r="G15" s="34"/>
    </row>
    <row r="16" spans="2:7" ht="20.100000000000001" customHeight="1" x14ac:dyDescent="0.3">
      <c r="B16" s="1" t="s">
        <v>84</v>
      </c>
      <c r="C16" s="24" t="s">
        <v>94</v>
      </c>
      <c r="D16" s="2" t="s">
        <v>15</v>
      </c>
      <c r="E16" s="14">
        <v>2137.5</v>
      </c>
      <c r="F16" s="38"/>
      <c r="G16" s="34"/>
    </row>
    <row r="17" spans="2:7" ht="20.100000000000001" customHeight="1" x14ac:dyDescent="0.3">
      <c r="B17" s="1" t="s">
        <v>106</v>
      </c>
      <c r="C17" s="24" t="s">
        <v>145</v>
      </c>
      <c r="D17" s="2" t="s">
        <v>12</v>
      </c>
      <c r="E17" s="14">
        <v>85</v>
      </c>
      <c r="F17" s="38"/>
      <c r="G17" s="34"/>
    </row>
    <row r="18" spans="2:7" ht="20.100000000000001" customHeight="1" x14ac:dyDescent="0.3">
      <c r="B18" s="1" t="s">
        <v>72</v>
      </c>
      <c r="C18" s="24" t="s">
        <v>69</v>
      </c>
      <c r="D18" s="2" t="s">
        <v>16</v>
      </c>
      <c r="E18" s="14">
        <v>142.51</v>
      </c>
      <c r="F18" s="38"/>
      <c r="G18" s="34"/>
    </row>
    <row r="19" spans="2:7" ht="5.25" customHeight="1" x14ac:dyDescent="0.3">
      <c r="B19" s="5"/>
      <c r="C19" s="25"/>
      <c r="D19" s="7"/>
      <c r="E19" s="18"/>
      <c r="F19" s="39"/>
      <c r="G19" s="35"/>
    </row>
    <row r="20" spans="2:7" ht="22.5" customHeight="1" x14ac:dyDescent="0.3">
      <c r="B20" s="4" t="s">
        <v>11</v>
      </c>
      <c r="E20" s="16">
        <f>SUM(E13:E19)</f>
        <v>3133.75</v>
      </c>
    </row>
    <row r="22" spans="2:7" x14ac:dyDescent="0.3">
      <c r="B22" s="4" t="s">
        <v>46</v>
      </c>
      <c r="C22" s="24">
        <v>63073332379</v>
      </c>
      <c r="D22" s="2" t="s">
        <v>15</v>
      </c>
      <c r="E22" s="13">
        <v>2362.13</v>
      </c>
      <c r="F22" s="24">
        <v>3223</v>
      </c>
      <c r="G22" s="26" t="s">
        <v>45</v>
      </c>
    </row>
    <row r="23" spans="2:7" ht="15.75" customHeight="1" x14ac:dyDescent="0.3">
      <c r="B23" s="5" t="s">
        <v>107</v>
      </c>
      <c r="C23" s="25" t="s">
        <v>146</v>
      </c>
      <c r="D23" s="7" t="s">
        <v>15</v>
      </c>
      <c r="E23" s="19">
        <v>227.64</v>
      </c>
      <c r="F23" s="25"/>
      <c r="G23" s="30"/>
    </row>
    <row r="24" spans="2:7" x14ac:dyDescent="0.3">
      <c r="B24" s="4" t="s">
        <v>11</v>
      </c>
      <c r="E24" s="16">
        <f>+E23+E22</f>
        <v>2589.77</v>
      </c>
    </row>
    <row r="25" spans="2:7" s="23" customFormat="1" x14ac:dyDescent="0.3">
      <c r="B25" s="9"/>
      <c r="C25" s="27"/>
      <c r="D25" s="6"/>
      <c r="E25" s="20"/>
      <c r="F25" s="40"/>
      <c r="G25" s="33"/>
    </row>
    <row r="26" spans="2:7" s="23" customFormat="1" x14ac:dyDescent="0.3">
      <c r="B26" s="3" t="s">
        <v>108</v>
      </c>
      <c r="C26" s="25" t="s">
        <v>147</v>
      </c>
      <c r="D26" s="7" t="s">
        <v>15</v>
      </c>
      <c r="E26" s="18">
        <v>199.99</v>
      </c>
      <c r="F26" s="31" t="s">
        <v>86</v>
      </c>
      <c r="G26" s="30" t="s">
        <v>87</v>
      </c>
    </row>
    <row r="27" spans="2:7" s="23" customFormat="1" x14ac:dyDescent="0.3">
      <c r="B27" s="9"/>
      <c r="C27" s="27"/>
      <c r="D27" s="6"/>
      <c r="E27" s="20"/>
      <c r="F27" s="40"/>
      <c r="G27" s="33"/>
    </row>
    <row r="28" spans="2:7" x14ac:dyDescent="0.3">
      <c r="B28" s="4" t="s">
        <v>0</v>
      </c>
      <c r="C28" s="24">
        <v>81793146560</v>
      </c>
      <c r="D28" s="2" t="s">
        <v>15</v>
      </c>
      <c r="E28" s="16">
        <v>1111.21</v>
      </c>
      <c r="F28" s="41" t="s">
        <v>18</v>
      </c>
      <c r="G28" s="34" t="s">
        <v>17</v>
      </c>
    </row>
    <row r="29" spans="2:7" x14ac:dyDescent="0.3">
      <c r="B29" s="4" t="s">
        <v>109</v>
      </c>
      <c r="C29" s="24" t="s">
        <v>148</v>
      </c>
      <c r="D29" s="2" t="s">
        <v>15</v>
      </c>
      <c r="E29" s="16">
        <v>141</v>
      </c>
      <c r="F29" s="41"/>
      <c r="G29" s="34"/>
    </row>
    <row r="30" spans="2:7" x14ac:dyDescent="0.3">
      <c r="B30" s="4" t="s">
        <v>56</v>
      </c>
      <c r="C30" s="24" t="s">
        <v>60</v>
      </c>
      <c r="D30" s="2" t="s">
        <v>15</v>
      </c>
      <c r="E30" s="16">
        <v>357.75</v>
      </c>
      <c r="F30" s="41"/>
      <c r="G30" s="34"/>
    </row>
    <row r="31" spans="2:7" ht="1.5" customHeight="1" x14ac:dyDescent="0.3">
      <c r="B31" s="5"/>
      <c r="C31" s="25"/>
      <c r="D31" s="7"/>
      <c r="E31" s="18"/>
      <c r="F31" s="42"/>
      <c r="G31" s="30"/>
    </row>
    <row r="32" spans="2:7" x14ac:dyDescent="0.3">
      <c r="B32" s="4" t="s">
        <v>11</v>
      </c>
      <c r="E32" s="16">
        <f>SUM(E28:E31)</f>
        <v>1609.96</v>
      </c>
      <c r="F32" s="43"/>
    </row>
    <row r="33" spans="2:7" x14ac:dyDescent="0.3">
      <c r="F33" s="43"/>
    </row>
    <row r="34" spans="2:7" ht="15.95" customHeight="1" x14ac:dyDescent="0.3">
      <c r="B34" s="4" t="s">
        <v>63</v>
      </c>
      <c r="C34" s="28" t="s">
        <v>64</v>
      </c>
      <c r="D34" s="2" t="s">
        <v>16</v>
      </c>
      <c r="E34" s="13">
        <v>172.81</v>
      </c>
      <c r="F34" s="41" t="s">
        <v>19</v>
      </c>
      <c r="G34" s="34" t="s">
        <v>20</v>
      </c>
    </row>
    <row r="35" spans="2:7" ht="15.95" customHeight="1" x14ac:dyDescent="0.3">
      <c r="B35" s="4" t="s">
        <v>73</v>
      </c>
      <c r="C35" s="28" t="s">
        <v>74</v>
      </c>
      <c r="D35" s="2" t="s">
        <v>16</v>
      </c>
      <c r="E35" s="13">
        <v>765.59</v>
      </c>
      <c r="F35" s="43"/>
    </row>
    <row r="36" spans="2:7" ht="15.95" customHeight="1" x14ac:dyDescent="0.3">
      <c r="B36" s="4" t="s">
        <v>110</v>
      </c>
      <c r="C36" s="28" t="s">
        <v>149</v>
      </c>
      <c r="D36" s="2" t="s">
        <v>38</v>
      </c>
      <c r="E36" s="13">
        <v>989.78</v>
      </c>
      <c r="F36" s="43"/>
    </row>
    <row r="37" spans="2:7" ht="15.95" customHeight="1" x14ac:dyDescent="0.3">
      <c r="B37" s="4" t="s">
        <v>111</v>
      </c>
      <c r="C37" s="28" t="s">
        <v>150</v>
      </c>
      <c r="D37" s="2" t="s">
        <v>50</v>
      </c>
      <c r="E37" s="13">
        <v>14099.04</v>
      </c>
      <c r="F37" s="43"/>
    </row>
    <row r="38" spans="2:7" ht="0.75" customHeight="1" x14ac:dyDescent="0.3">
      <c r="B38" s="3"/>
      <c r="C38" s="25"/>
      <c r="D38" s="7"/>
      <c r="E38" s="19"/>
      <c r="F38" s="25"/>
      <c r="G38" s="30"/>
    </row>
    <row r="39" spans="2:7" x14ac:dyDescent="0.3">
      <c r="B39" s="4" t="s">
        <v>11</v>
      </c>
      <c r="E39" s="16">
        <f>SUM(E34:E38)</f>
        <v>16027.220000000001</v>
      </c>
      <c r="F39" s="43"/>
    </row>
    <row r="40" spans="2:7" x14ac:dyDescent="0.3">
      <c r="F40" s="43"/>
    </row>
    <row r="41" spans="2:7" x14ac:dyDescent="0.3">
      <c r="B41" s="4" t="s">
        <v>112</v>
      </c>
      <c r="C41" s="24" t="s">
        <v>151</v>
      </c>
      <c r="D41" s="2" t="s">
        <v>15</v>
      </c>
      <c r="E41" s="16">
        <v>3127.55</v>
      </c>
      <c r="F41" s="41" t="s">
        <v>48</v>
      </c>
      <c r="G41" s="34" t="s">
        <v>52</v>
      </c>
    </row>
    <row r="42" spans="2:7" ht="4.5" customHeight="1" x14ac:dyDescent="0.3">
      <c r="B42" s="11"/>
      <c r="C42" s="25"/>
      <c r="D42" s="7"/>
      <c r="E42" s="18"/>
      <c r="F42" s="25"/>
      <c r="G42" s="30"/>
    </row>
    <row r="43" spans="2:7" x14ac:dyDescent="0.3">
      <c r="F43" s="43"/>
      <c r="G43" s="33"/>
    </row>
    <row r="44" spans="2:7" x14ac:dyDescent="0.3">
      <c r="F44" s="43"/>
      <c r="G44" s="33"/>
    </row>
    <row r="45" spans="2:7" x14ac:dyDescent="0.3">
      <c r="B45" s="5" t="s">
        <v>1</v>
      </c>
      <c r="C45" s="25">
        <v>77671806963</v>
      </c>
      <c r="D45" s="7" t="s">
        <v>38</v>
      </c>
      <c r="E45" s="18">
        <v>735.01</v>
      </c>
      <c r="F45" s="39" t="s">
        <v>21</v>
      </c>
      <c r="G45" s="35" t="s">
        <v>22</v>
      </c>
    </row>
    <row r="46" spans="2:7" x14ac:dyDescent="0.3">
      <c r="F46" s="43"/>
      <c r="G46" s="33"/>
    </row>
    <row r="47" spans="2:7" x14ac:dyDescent="0.3">
      <c r="F47" s="43"/>
      <c r="G47" s="33"/>
    </row>
    <row r="48" spans="2:7" ht="15.95" customHeight="1" x14ac:dyDescent="0.3">
      <c r="B48" s="4" t="s">
        <v>113</v>
      </c>
      <c r="C48" s="28" t="s">
        <v>97</v>
      </c>
      <c r="D48" s="2" t="s">
        <v>89</v>
      </c>
      <c r="E48" s="16">
        <v>1395.34</v>
      </c>
      <c r="F48" s="47">
        <v>3235</v>
      </c>
      <c r="G48" s="34" t="s">
        <v>23</v>
      </c>
    </row>
    <row r="49" spans="2:7" ht="15.95" customHeight="1" x14ac:dyDescent="0.3">
      <c r="B49" s="4" t="s">
        <v>114</v>
      </c>
      <c r="C49" s="28"/>
      <c r="D49" s="2" t="s">
        <v>93</v>
      </c>
      <c r="E49" s="16">
        <v>109.99</v>
      </c>
      <c r="F49" s="47"/>
      <c r="G49" s="34"/>
    </row>
    <row r="50" spans="2:7" ht="15.95" customHeight="1" x14ac:dyDescent="0.3">
      <c r="B50" s="4" t="s">
        <v>88</v>
      </c>
      <c r="C50" s="28" t="s">
        <v>96</v>
      </c>
      <c r="D50" s="2" t="s">
        <v>16</v>
      </c>
      <c r="E50" s="16">
        <v>168.75</v>
      </c>
      <c r="F50" s="47"/>
      <c r="G50" s="34"/>
    </row>
    <row r="51" spans="2:7" ht="15.95" customHeight="1" x14ac:dyDescent="0.3">
      <c r="B51" s="3" t="s">
        <v>68</v>
      </c>
      <c r="C51" s="25" t="s">
        <v>70</v>
      </c>
      <c r="D51" s="7" t="s">
        <v>12</v>
      </c>
      <c r="E51" s="18">
        <v>29.86</v>
      </c>
      <c r="F51" s="39"/>
      <c r="G51" s="35"/>
    </row>
    <row r="52" spans="2:7" ht="15.95" customHeight="1" x14ac:dyDescent="0.3">
      <c r="B52" s="4" t="s">
        <v>11</v>
      </c>
      <c r="E52" s="16">
        <f>SUM(E48:E51)</f>
        <v>1703.9399999999998</v>
      </c>
      <c r="F52" s="43"/>
    </row>
    <row r="53" spans="2:7" ht="12" customHeight="1" x14ac:dyDescent="0.3">
      <c r="F53" s="43"/>
    </row>
    <row r="54" spans="2:7" x14ac:dyDescent="0.3">
      <c r="B54" s="1" t="s">
        <v>115</v>
      </c>
      <c r="C54" s="24" t="s">
        <v>152</v>
      </c>
      <c r="D54" s="2" t="s">
        <v>16</v>
      </c>
      <c r="E54" s="16">
        <v>1280</v>
      </c>
      <c r="F54" s="41" t="s">
        <v>53</v>
      </c>
      <c r="G54" s="26" t="s">
        <v>54</v>
      </c>
    </row>
    <row r="55" spans="2:7" ht="3" customHeight="1" x14ac:dyDescent="0.3">
      <c r="B55" s="3"/>
      <c r="C55" s="25"/>
      <c r="D55" s="7"/>
      <c r="E55" s="18"/>
      <c r="F55" s="42"/>
      <c r="G55" s="30"/>
    </row>
    <row r="56" spans="2:7" x14ac:dyDescent="0.3">
      <c r="F56" s="43"/>
    </row>
    <row r="57" spans="2:7" x14ac:dyDescent="0.3">
      <c r="B57" s="4" t="s">
        <v>117</v>
      </c>
      <c r="C57" s="24" t="s">
        <v>153</v>
      </c>
      <c r="D57" s="2" t="s">
        <v>75</v>
      </c>
      <c r="E57" s="13">
        <v>22250</v>
      </c>
      <c r="F57" s="38" t="s">
        <v>57</v>
      </c>
      <c r="G57" s="33" t="s">
        <v>58</v>
      </c>
    </row>
    <row r="58" spans="2:7" x14ac:dyDescent="0.3">
      <c r="B58" s="4" t="s">
        <v>116</v>
      </c>
      <c r="C58" s="24" t="s">
        <v>154</v>
      </c>
      <c r="D58" s="2" t="s">
        <v>65</v>
      </c>
      <c r="E58" s="16">
        <v>146.59</v>
      </c>
      <c r="F58" s="43"/>
    </row>
    <row r="59" spans="2:7" x14ac:dyDescent="0.3">
      <c r="B59" s="4" t="s">
        <v>90</v>
      </c>
      <c r="C59" s="24" t="s">
        <v>98</v>
      </c>
      <c r="D59" s="2" t="s">
        <v>91</v>
      </c>
      <c r="E59" s="16">
        <v>74.349999999999994</v>
      </c>
      <c r="F59" s="43"/>
    </row>
    <row r="60" spans="2:7" x14ac:dyDescent="0.3">
      <c r="B60" s="5" t="s">
        <v>3</v>
      </c>
      <c r="C60" s="25" t="s">
        <v>61</v>
      </c>
      <c r="D60" s="7" t="s">
        <v>16</v>
      </c>
      <c r="E60" s="18">
        <v>962.97</v>
      </c>
      <c r="F60" s="25"/>
      <c r="G60" s="30"/>
    </row>
    <row r="61" spans="2:7" x14ac:dyDescent="0.3">
      <c r="B61" s="4" t="s">
        <v>11</v>
      </c>
      <c r="C61" s="27"/>
      <c r="D61" s="6"/>
      <c r="E61" s="20">
        <f>SUM(E57:E60)</f>
        <v>23433.91</v>
      </c>
      <c r="F61" s="38"/>
      <c r="G61" s="33"/>
    </row>
    <row r="62" spans="2:7" x14ac:dyDescent="0.3">
      <c r="F62" s="43"/>
    </row>
    <row r="63" spans="2:7" x14ac:dyDescent="0.3">
      <c r="B63" s="4" t="s">
        <v>39</v>
      </c>
      <c r="C63" s="24">
        <v>85821130368</v>
      </c>
      <c r="D63" s="2" t="s">
        <v>15</v>
      </c>
      <c r="E63" s="16">
        <v>3.91</v>
      </c>
      <c r="F63" s="41" t="s">
        <v>40</v>
      </c>
      <c r="G63" s="26" t="s">
        <v>24</v>
      </c>
    </row>
    <row r="64" spans="2:7" x14ac:dyDescent="0.3">
      <c r="B64" s="4" t="s">
        <v>76</v>
      </c>
      <c r="C64" s="24">
        <v>84122581314</v>
      </c>
      <c r="D64" s="2" t="s">
        <v>16</v>
      </c>
      <c r="E64" s="16">
        <v>62.41</v>
      </c>
      <c r="F64" s="41"/>
    </row>
    <row r="65" spans="2:7" x14ac:dyDescent="0.3">
      <c r="B65" s="4" t="s">
        <v>118</v>
      </c>
      <c r="C65" s="24" t="s">
        <v>155</v>
      </c>
      <c r="D65" s="2" t="s">
        <v>119</v>
      </c>
      <c r="E65" s="16">
        <v>1200</v>
      </c>
      <c r="F65" s="41"/>
    </row>
    <row r="66" spans="2:7" x14ac:dyDescent="0.3">
      <c r="B66" s="4" t="s">
        <v>77</v>
      </c>
      <c r="C66" s="24">
        <v>46118101286</v>
      </c>
      <c r="D66" s="2" t="s">
        <v>16</v>
      </c>
      <c r="E66" s="16">
        <v>162.5</v>
      </c>
      <c r="F66" s="41"/>
    </row>
    <row r="67" spans="2:7" x14ac:dyDescent="0.3">
      <c r="B67" s="4" t="s">
        <v>49</v>
      </c>
      <c r="C67" s="24" t="s">
        <v>51</v>
      </c>
      <c r="D67" s="2" t="s">
        <v>50</v>
      </c>
      <c r="E67" s="16">
        <v>362.5</v>
      </c>
      <c r="F67" s="41"/>
    </row>
    <row r="68" spans="2:7" ht="0.75" customHeight="1" x14ac:dyDescent="0.3">
      <c r="B68" s="5"/>
      <c r="C68" s="25"/>
      <c r="D68" s="7"/>
      <c r="E68" s="18"/>
      <c r="F68" s="39"/>
      <c r="G68" s="30"/>
    </row>
    <row r="69" spans="2:7" x14ac:dyDescent="0.3">
      <c r="B69" s="4" t="s">
        <v>11</v>
      </c>
      <c r="E69" s="16">
        <f>SUM(E63:E68)</f>
        <v>1791.32</v>
      </c>
      <c r="F69" s="43"/>
      <c r="G69" s="36"/>
    </row>
    <row r="70" spans="2:7" x14ac:dyDescent="0.3">
      <c r="F70" s="43"/>
      <c r="G70" s="33"/>
    </row>
    <row r="71" spans="2:7" x14ac:dyDescent="0.3">
      <c r="B71" s="4" t="s">
        <v>5</v>
      </c>
      <c r="C71" s="24">
        <v>33679708526</v>
      </c>
      <c r="D71" s="2" t="s">
        <v>15</v>
      </c>
      <c r="E71" s="16">
        <v>138.52000000000001</v>
      </c>
      <c r="F71" s="41" t="s">
        <v>26</v>
      </c>
      <c r="G71" s="34" t="s">
        <v>25</v>
      </c>
    </row>
    <row r="72" spans="2:7" x14ac:dyDescent="0.3">
      <c r="B72" s="1" t="s">
        <v>120</v>
      </c>
      <c r="C72" s="24" t="s">
        <v>156</v>
      </c>
      <c r="D72" s="2" t="s">
        <v>121</v>
      </c>
      <c r="E72" s="16">
        <v>1610</v>
      </c>
      <c r="F72" s="43"/>
      <c r="G72" s="33"/>
    </row>
    <row r="73" spans="2:7" x14ac:dyDescent="0.3">
      <c r="B73" s="4" t="s">
        <v>122</v>
      </c>
      <c r="C73" s="24" t="s">
        <v>157</v>
      </c>
      <c r="D73" s="2" t="s">
        <v>16</v>
      </c>
      <c r="E73" s="16">
        <v>3125</v>
      </c>
      <c r="F73" s="43"/>
      <c r="G73" s="33"/>
    </row>
    <row r="74" spans="2:7" ht="2.25" customHeight="1" x14ac:dyDescent="0.3">
      <c r="B74" s="5"/>
      <c r="C74" s="25"/>
      <c r="D74" s="7"/>
      <c r="E74" s="18"/>
      <c r="F74" s="42"/>
      <c r="G74" s="30"/>
    </row>
    <row r="75" spans="2:7" x14ac:dyDescent="0.3">
      <c r="B75" s="4" t="s">
        <v>11</v>
      </c>
      <c r="E75" s="16">
        <f>SUM(E71:E74)</f>
        <v>4873.5200000000004</v>
      </c>
      <c r="F75" s="43"/>
      <c r="G75" s="37"/>
    </row>
    <row r="76" spans="2:7" x14ac:dyDescent="0.3">
      <c r="F76" s="43"/>
      <c r="G76" s="33"/>
    </row>
    <row r="77" spans="2:7" x14ac:dyDescent="0.3">
      <c r="B77" s="5" t="s">
        <v>124</v>
      </c>
      <c r="C77" s="25" t="s">
        <v>158</v>
      </c>
      <c r="D77" s="7" t="s">
        <v>15</v>
      </c>
      <c r="E77" s="18">
        <v>5560.28</v>
      </c>
      <c r="F77" s="39" t="s">
        <v>171</v>
      </c>
      <c r="G77" s="30" t="s">
        <v>123</v>
      </c>
    </row>
    <row r="78" spans="2:7" x14ac:dyDescent="0.3">
      <c r="F78" s="43"/>
      <c r="G78" s="33"/>
    </row>
    <row r="79" spans="2:7" ht="20.100000000000001" customHeight="1" x14ac:dyDescent="0.3">
      <c r="B79" s="4" t="s">
        <v>92</v>
      </c>
      <c r="C79" s="24" t="s">
        <v>95</v>
      </c>
      <c r="D79" s="2" t="s">
        <v>85</v>
      </c>
      <c r="E79" s="16">
        <v>463</v>
      </c>
      <c r="F79" s="41" t="s">
        <v>28</v>
      </c>
      <c r="G79" s="33" t="s">
        <v>27</v>
      </c>
    </row>
    <row r="80" spans="2:7" ht="20.100000000000001" customHeight="1" x14ac:dyDescent="0.3">
      <c r="B80" s="4" t="s">
        <v>125</v>
      </c>
      <c r="C80" s="29" t="s">
        <v>159</v>
      </c>
      <c r="D80" s="2" t="s">
        <v>126</v>
      </c>
      <c r="E80" s="16">
        <v>74.849999999999994</v>
      </c>
      <c r="F80" s="41"/>
      <c r="G80" s="33"/>
    </row>
    <row r="81" spans="2:7" ht="20.100000000000001" customHeight="1" x14ac:dyDescent="0.3">
      <c r="B81" s="4" t="s">
        <v>127</v>
      </c>
      <c r="C81" s="29" t="s">
        <v>160</v>
      </c>
      <c r="D81" s="2" t="s">
        <v>78</v>
      </c>
      <c r="E81" s="16">
        <v>780.01</v>
      </c>
      <c r="F81" s="41"/>
      <c r="G81" s="33"/>
    </row>
    <row r="82" spans="2:7" ht="20.100000000000001" customHeight="1" x14ac:dyDescent="0.3">
      <c r="B82" s="48" t="s">
        <v>128</v>
      </c>
      <c r="C82" s="25" t="s">
        <v>161</v>
      </c>
      <c r="D82" s="7" t="s">
        <v>15</v>
      </c>
      <c r="E82" s="18">
        <v>216</v>
      </c>
      <c r="F82" s="39"/>
      <c r="G82" s="30"/>
    </row>
    <row r="83" spans="2:7" x14ac:dyDescent="0.3">
      <c r="B83" s="9" t="s">
        <v>11</v>
      </c>
      <c r="E83" s="16">
        <f>SUM(E79:E82)</f>
        <v>1533.8600000000001</v>
      </c>
      <c r="F83" s="43"/>
      <c r="G83" s="33"/>
    </row>
    <row r="84" spans="2:7" x14ac:dyDescent="0.3">
      <c r="F84" s="43"/>
      <c r="G84" s="33"/>
    </row>
    <row r="85" spans="2:7" x14ac:dyDescent="0.3">
      <c r="B85" s="4" t="s">
        <v>129</v>
      </c>
      <c r="C85" s="24" t="s">
        <v>162</v>
      </c>
      <c r="D85" s="2" t="s">
        <v>12</v>
      </c>
      <c r="E85" s="16">
        <v>166</v>
      </c>
      <c r="F85" s="38" t="s">
        <v>41</v>
      </c>
      <c r="G85" s="33" t="s">
        <v>42</v>
      </c>
    </row>
    <row r="86" spans="2:7" x14ac:dyDescent="0.3">
      <c r="B86" s="4" t="s">
        <v>83</v>
      </c>
      <c r="C86" s="24" t="s">
        <v>82</v>
      </c>
      <c r="D86" s="2" t="s">
        <v>15</v>
      </c>
      <c r="E86" s="16">
        <v>145</v>
      </c>
      <c r="F86" s="38"/>
      <c r="G86" s="33"/>
    </row>
    <row r="87" spans="2:7" ht="17.25" customHeight="1" x14ac:dyDescent="0.3">
      <c r="B87" s="3" t="s">
        <v>130</v>
      </c>
      <c r="C87" s="25" t="s">
        <v>163</v>
      </c>
      <c r="D87" s="7" t="s">
        <v>15</v>
      </c>
      <c r="E87" s="15">
        <v>26.54</v>
      </c>
      <c r="F87" s="25"/>
      <c r="G87" s="30"/>
    </row>
    <row r="88" spans="2:7" ht="17.25" customHeight="1" x14ac:dyDescent="0.3">
      <c r="B88" s="4" t="s">
        <v>11</v>
      </c>
      <c r="C88" s="29"/>
      <c r="E88" s="16">
        <f>SUM(E85:E87)</f>
        <v>337.54</v>
      </c>
      <c r="F88" s="41"/>
      <c r="G88" s="33"/>
    </row>
    <row r="89" spans="2:7" ht="17.25" customHeight="1" x14ac:dyDescent="0.3">
      <c r="B89" s="9"/>
      <c r="C89" s="29"/>
    </row>
    <row r="90" spans="2:7" x14ac:dyDescent="0.3">
      <c r="B90" s="1" t="s">
        <v>136</v>
      </c>
      <c r="C90" s="2" t="s">
        <v>164</v>
      </c>
      <c r="D90" s="2" t="s">
        <v>12</v>
      </c>
      <c r="E90" s="16">
        <v>248.92</v>
      </c>
      <c r="F90" s="41" t="s">
        <v>71</v>
      </c>
      <c r="G90" s="26" t="s">
        <v>66</v>
      </c>
    </row>
    <row r="91" spans="2:7" x14ac:dyDescent="0.3">
      <c r="B91" s="1" t="s">
        <v>139</v>
      </c>
      <c r="C91" s="2" t="s">
        <v>165</v>
      </c>
      <c r="D91" s="2" t="s">
        <v>15</v>
      </c>
      <c r="E91" s="16">
        <v>350</v>
      </c>
      <c r="F91" s="41"/>
    </row>
    <row r="92" spans="2:7" x14ac:dyDescent="0.3">
      <c r="B92" s="1" t="s">
        <v>172</v>
      </c>
      <c r="C92" s="2" t="s">
        <v>166</v>
      </c>
      <c r="D92" s="2" t="s">
        <v>12</v>
      </c>
      <c r="E92" s="16">
        <v>600</v>
      </c>
      <c r="F92" s="41"/>
    </row>
    <row r="93" spans="2:7" x14ac:dyDescent="0.3">
      <c r="B93" s="49" t="s">
        <v>99</v>
      </c>
      <c r="C93" s="2" t="s">
        <v>67</v>
      </c>
      <c r="D93" s="2" t="s">
        <v>15</v>
      </c>
      <c r="E93" s="16">
        <v>31.86</v>
      </c>
      <c r="F93" s="41"/>
    </row>
    <row r="94" spans="2:7" x14ac:dyDescent="0.3">
      <c r="B94" s="49" t="s">
        <v>131</v>
      </c>
      <c r="C94" s="2" t="s">
        <v>167</v>
      </c>
      <c r="D94" s="2" t="s">
        <v>15</v>
      </c>
      <c r="E94" s="16">
        <v>64.7</v>
      </c>
      <c r="F94" s="41"/>
    </row>
    <row r="95" spans="2:7" x14ac:dyDescent="0.3">
      <c r="B95" s="49" t="s">
        <v>132</v>
      </c>
      <c r="C95" s="2" t="s">
        <v>168</v>
      </c>
      <c r="D95" s="2" t="s">
        <v>133</v>
      </c>
      <c r="E95" s="16">
        <v>160</v>
      </c>
      <c r="F95" s="41"/>
    </row>
    <row r="96" spans="2:7" x14ac:dyDescent="0.3">
      <c r="B96" s="3" t="s">
        <v>134</v>
      </c>
      <c r="C96" s="7" t="s">
        <v>169</v>
      </c>
      <c r="D96" s="7" t="s">
        <v>135</v>
      </c>
      <c r="E96" s="15">
        <v>59.5</v>
      </c>
      <c r="F96" s="42"/>
      <c r="G96" s="30"/>
    </row>
    <row r="97" spans="2:11" x14ac:dyDescent="0.3">
      <c r="B97" s="1"/>
      <c r="E97" s="16">
        <f>SUM(E90:E96)</f>
        <v>1514.98</v>
      </c>
      <c r="F97" s="43"/>
    </row>
    <row r="99" spans="2:11" ht="18.75" customHeight="1" x14ac:dyDescent="0.3">
      <c r="B99" s="9" t="s">
        <v>2</v>
      </c>
      <c r="C99" s="27">
        <v>92963223473</v>
      </c>
      <c r="D99" s="6" t="s">
        <v>15</v>
      </c>
      <c r="E99" s="20">
        <v>325.08999999999997</v>
      </c>
      <c r="F99" s="38" t="s">
        <v>29</v>
      </c>
      <c r="G99" s="34" t="s">
        <v>62</v>
      </c>
    </row>
    <row r="100" spans="2:11" ht="2.25" customHeight="1" x14ac:dyDescent="0.3">
      <c r="B100" s="5"/>
      <c r="C100" s="25"/>
      <c r="D100" s="7"/>
      <c r="E100" s="18"/>
      <c r="F100" s="39"/>
      <c r="G100" s="35"/>
    </row>
    <row r="101" spans="2:11" x14ac:dyDescent="0.3">
      <c r="F101" s="43"/>
    </row>
    <row r="102" spans="2:11" x14ac:dyDescent="0.3">
      <c r="B102" s="5" t="s">
        <v>72</v>
      </c>
      <c r="C102" s="25" t="s">
        <v>69</v>
      </c>
      <c r="D102" s="7" t="s">
        <v>16</v>
      </c>
      <c r="E102" s="18">
        <v>302.8</v>
      </c>
      <c r="F102" s="50">
        <v>4221</v>
      </c>
      <c r="G102" s="30" t="s">
        <v>137</v>
      </c>
    </row>
    <row r="103" spans="2:11" x14ac:dyDescent="0.3">
      <c r="F103" s="43"/>
    </row>
    <row r="104" spans="2:11" x14ac:dyDescent="0.3">
      <c r="B104" s="4" t="s">
        <v>138</v>
      </c>
      <c r="C104" s="24" t="s">
        <v>170</v>
      </c>
      <c r="D104" s="2" t="s">
        <v>15</v>
      </c>
      <c r="E104" s="16">
        <v>652.80999999999995</v>
      </c>
      <c r="F104" s="29" t="s">
        <v>79</v>
      </c>
      <c r="G104" s="26" t="s">
        <v>80</v>
      </c>
    </row>
    <row r="105" spans="2:11" ht="0.75" customHeight="1" x14ac:dyDescent="0.3">
      <c r="B105" s="5"/>
      <c r="C105" s="31"/>
      <c r="D105" s="22"/>
      <c r="E105" s="18"/>
      <c r="F105" s="42"/>
      <c r="G105" s="30"/>
    </row>
    <row r="106" spans="2:11" x14ac:dyDescent="0.3">
      <c r="B106" s="9"/>
      <c r="F106" s="43"/>
    </row>
    <row r="107" spans="2:11" x14ac:dyDescent="0.3">
      <c r="F107" s="43"/>
    </row>
    <row r="108" spans="2:11" x14ac:dyDescent="0.3">
      <c r="B108" s="4" t="s">
        <v>4</v>
      </c>
      <c r="E108" s="16">
        <v>317146.56</v>
      </c>
      <c r="F108" s="41" t="s">
        <v>30</v>
      </c>
      <c r="G108" s="26" t="s">
        <v>31</v>
      </c>
    </row>
    <row r="109" spans="2:11" x14ac:dyDescent="0.3">
      <c r="E109" s="16">
        <f>1206.26+8900+4877.67+1412.56</f>
        <v>16396.490000000002</v>
      </c>
      <c r="F109" s="41" t="s">
        <v>32</v>
      </c>
      <c r="G109" s="26" t="s">
        <v>35</v>
      </c>
      <c r="I109" s="53"/>
      <c r="K109" s="53"/>
    </row>
    <row r="110" spans="2:11" x14ac:dyDescent="0.3">
      <c r="E110" s="16">
        <f>+E108*0.165-314.13</f>
        <v>52015.052400000008</v>
      </c>
      <c r="F110" s="41" t="s">
        <v>33</v>
      </c>
      <c r="G110" s="26" t="s">
        <v>36</v>
      </c>
    </row>
    <row r="111" spans="2:11" x14ac:dyDescent="0.3">
      <c r="B111" s="9"/>
      <c r="C111" s="27"/>
      <c r="D111" s="6"/>
      <c r="E111" s="20">
        <f>439.95+8487.91</f>
        <v>8927.86</v>
      </c>
      <c r="F111" s="41" t="s">
        <v>34</v>
      </c>
      <c r="G111" s="26" t="s">
        <v>37</v>
      </c>
    </row>
    <row r="112" spans="2:11" ht="2.25" customHeight="1" x14ac:dyDescent="0.3">
      <c r="B112" s="5"/>
      <c r="C112" s="25"/>
      <c r="D112" s="7"/>
      <c r="E112" s="18"/>
      <c r="F112" s="39"/>
      <c r="G112" s="30"/>
    </row>
    <row r="113" spans="2:8" x14ac:dyDescent="0.3">
      <c r="B113" s="4" t="s">
        <v>11</v>
      </c>
      <c r="E113" s="16">
        <f>SUM(E108:E112)</f>
        <v>394485.96239999996</v>
      </c>
      <c r="F113" s="43"/>
      <c r="H113" s="10"/>
    </row>
    <row r="114" spans="2:8" x14ac:dyDescent="0.3">
      <c r="B114" s="12" t="s">
        <v>43</v>
      </c>
      <c r="C114" s="32"/>
      <c r="D114" s="8"/>
      <c r="E114" s="21">
        <f>+E113+E104+E102+E99+E97+E88+E83+E77+E75+E69+E61++E52+E45+E43+E39+E32+E26+E24+E20+E11+E6+E54+E41</f>
        <v>465829.26240000001</v>
      </c>
      <c r="F114" s="43"/>
    </row>
    <row r="115" spans="2:8" x14ac:dyDescent="0.3">
      <c r="F115" s="43"/>
    </row>
    <row r="116" spans="2:8" x14ac:dyDescent="0.3">
      <c r="F116" s="43"/>
    </row>
    <row r="117" spans="2:8" x14ac:dyDescent="0.3">
      <c r="F117" s="43"/>
    </row>
    <row r="118" spans="2:8" x14ac:dyDescent="0.3">
      <c r="F118" s="43"/>
    </row>
    <row r="119" spans="2:8" x14ac:dyDescent="0.3">
      <c r="F119" s="43"/>
    </row>
    <row r="120" spans="2:8" x14ac:dyDescent="0.3">
      <c r="F120" s="43"/>
    </row>
    <row r="121" spans="2:8" x14ac:dyDescent="0.3">
      <c r="B121" s="46">
        <v>45726</v>
      </c>
      <c r="F121" s="43"/>
    </row>
    <row r="122" spans="2:8" x14ac:dyDescent="0.3">
      <c r="F122" s="43"/>
    </row>
    <row r="123" spans="2:8" x14ac:dyDescent="0.3">
      <c r="F123" s="43"/>
    </row>
    <row r="124" spans="2:8" x14ac:dyDescent="0.3">
      <c r="F124" s="43"/>
    </row>
    <row r="125" spans="2:8" x14ac:dyDescent="0.3">
      <c r="F125" s="43"/>
    </row>
    <row r="126" spans="2:8" x14ac:dyDescent="0.3">
      <c r="F126" s="43"/>
    </row>
    <row r="127" spans="2:8" x14ac:dyDescent="0.3">
      <c r="F127" s="43"/>
    </row>
    <row r="128" spans="2:8" x14ac:dyDescent="0.3">
      <c r="F128" s="43"/>
    </row>
    <row r="129" spans="6:6" x14ac:dyDescent="0.3">
      <c r="F129" s="43"/>
    </row>
    <row r="130" spans="6:6" x14ac:dyDescent="0.3">
      <c r="F130" s="43"/>
    </row>
    <row r="131" spans="6:6" x14ac:dyDescent="0.3">
      <c r="F131" s="43"/>
    </row>
    <row r="132" spans="6:6" x14ac:dyDescent="0.3">
      <c r="F132" s="43"/>
    </row>
    <row r="133" spans="6:6" x14ac:dyDescent="0.3">
      <c r="F133" s="43"/>
    </row>
    <row r="134" spans="6:6" x14ac:dyDescent="0.3">
      <c r="F134" s="43"/>
    </row>
    <row r="135" spans="6:6" x14ac:dyDescent="0.3">
      <c r="F135" s="43"/>
    </row>
    <row r="136" spans="6:6" x14ac:dyDescent="0.3">
      <c r="F136" s="43"/>
    </row>
    <row r="137" spans="6:6" x14ac:dyDescent="0.3">
      <c r="F137" s="43"/>
    </row>
    <row r="138" spans="6:6" x14ac:dyDescent="0.3">
      <c r="F138" s="43"/>
    </row>
    <row r="139" spans="6:6" x14ac:dyDescent="0.3">
      <c r="F139" s="43"/>
    </row>
    <row r="140" spans="6:6" x14ac:dyDescent="0.3">
      <c r="F140" s="43"/>
    </row>
    <row r="141" spans="6:6" x14ac:dyDescent="0.3">
      <c r="F141" s="43"/>
    </row>
    <row r="142" spans="6:6" x14ac:dyDescent="0.3">
      <c r="F142" s="43"/>
    </row>
    <row r="143" spans="6:6" x14ac:dyDescent="0.3">
      <c r="F143" s="43"/>
    </row>
    <row r="144" spans="6:6" x14ac:dyDescent="0.3">
      <c r="F144" s="43"/>
    </row>
    <row r="145" spans="6:6" x14ac:dyDescent="0.3">
      <c r="F145" s="43"/>
    </row>
    <row r="146" spans="6:6" x14ac:dyDescent="0.3">
      <c r="F146" s="43"/>
    </row>
    <row r="147" spans="6:6" x14ac:dyDescent="0.3">
      <c r="F147" s="43"/>
    </row>
    <row r="148" spans="6:6" x14ac:dyDescent="0.3">
      <c r="F148" s="43"/>
    </row>
    <row r="149" spans="6:6" x14ac:dyDescent="0.3">
      <c r="F149" s="43"/>
    </row>
    <row r="150" spans="6:6" x14ac:dyDescent="0.3">
      <c r="F150" s="43"/>
    </row>
    <row r="151" spans="6:6" x14ac:dyDescent="0.3">
      <c r="F151" s="43"/>
    </row>
    <row r="152" spans="6:6" x14ac:dyDescent="0.3">
      <c r="F152" s="43"/>
    </row>
    <row r="153" spans="6:6" x14ac:dyDescent="0.3">
      <c r="F153" s="43"/>
    </row>
    <row r="154" spans="6:6" x14ac:dyDescent="0.3">
      <c r="F154" s="43"/>
    </row>
    <row r="155" spans="6:6" x14ac:dyDescent="0.3">
      <c r="F155" s="43"/>
    </row>
    <row r="156" spans="6:6" x14ac:dyDescent="0.3">
      <c r="F156" s="43"/>
    </row>
    <row r="157" spans="6:6" x14ac:dyDescent="0.3">
      <c r="F157" s="43"/>
    </row>
    <row r="158" spans="6:6" x14ac:dyDescent="0.3">
      <c r="F158" s="43"/>
    </row>
    <row r="159" spans="6:6" x14ac:dyDescent="0.3">
      <c r="F159" s="43"/>
    </row>
    <row r="160" spans="6:6" x14ac:dyDescent="0.3">
      <c r="F160" s="43"/>
    </row>
    <row r="161" spans="6:6" x14ac:dyDescent="0.3">
      <c r="F161" s="43"/>
    </row>
    <row r="162" spans="6:6" x14ac:dyDescent="0.3">
      <c r="F162" s="43"/>
    </row>
    <row r="163" spans="6:6" x14ac:dyDescent="0.3">
      <c r="F163" s="43"/>
    </row>
    <row r="164" spans="6:6" x14ac:dyDescent="0.3">
      <c r="F164" s="43"/>
    </row>
    <row r="165" spans="6:6" x14ac:dyDescent="0.3">
      <c r="F165" s="43"/>
    </row>
    <row r="166" spans="6:6" x14ac:dyDescent="0.3">
      <c r="F166" s="43"/>
    </row>
    <row r="167" spans="6:6" x14ac:dyDescent="0.3">
      <c r="F167" s="43"/>
    </row>
    <row r="168" spans="6:6" x14ac:dyDescent="0.3">
      <c r="F168" s="43"/>
    </row>
    <row r="169" spans="6:6" x14ac:dyDescent="0.3">
      <c r="F169" s="43"/>
    </row>
    <row r="170" spans="6:6" x14ac:dyDescent="0.3">
      <c r="F170" s="43"/>
    </row>
    <row r="171" spans="6:6" x14ac:dyDescent="0.3">
      <c r="F171" s="43"/>
    </row>
    <row r="172" spans="6:6" x14ac:dyDescent="0.3">
      <c r="F172" s="43"/>
    </row>
    <row r="173" spans="6:6" x14ac:dyDescent="0.3">
      <c r="F173" s="43"/>
    </row>
    <row r="174" spans="6:6" x14ac:dyDescent="0.3">
      <c r="F174" s="43"/>
    </row>
    <row r="175" spans="6:6" x14ac:dyDescent="0.3">
      <c r="F175" s="43"/>
    </row>
    <row r="176" spans="6:6" x14ac:dyDescent="0.3">
      <c r="F176" s="43"/>
    </row>
    <row r="177" spans="6:6" x14ac:dyDescent="0.3">
      <c r="F177" s="43"/>
    </row>
    <row r="178" spans="6:6" x14ac:dyDescent="0.3">
      <c r="F178" s="43"/>
    </row>
    <row r="179" spans="6:6" x14ac:dyDescent="0.3">
      <c r="F179" s="43"/>
    </row>
    <row r="180" spans="6:6" x14ac:dyDescent="0.3">
      <c r="F180" s="43"/>
    </row>
    <row r="181" spans="6:6" x14ac:dyDescent="0.3">
      <c r="F181" s="43"/>
    </row>
    <row r="182" spans="6:6" x14ac:dyDescent="0.3">
      <c r="F182" s="43"/>
    </row>
    <row r="183" spans="6:6" x14ac:dyDescent="0.3">
      <c r="F183" s="43"/>
    </row>
    <row r="184" spans="6:6" x14ac:dyDescent="0.3">
      <c r="F184" s="43"/>
    </row>
    <row r="185" spans="6:6" x14ac:dyDescent="0.3">
      <c r="F185" s="43"/>
    </row>
    <row r="186" spans="6:6" x14ac:dyDescent="0.3">
      <c r="F186" s="43"/>
    </row>
    <row r="187" spans="6:6" x14ac:dyDescent="0.3">
      <c r="F187" s="43"/>
    </row>
    <row r="188" spans="6:6" x14ac:dyDescent="0.3">
      <c r="F188" s="43"/>
    </row>
    <row r="189" spans="6:6" x14ac:dyDescent="0.3">
      <c r="F189" s="43"/>
    </row>
    <row r="190" spans="6:6" x14ac:dyDescent="0.3">
      <c r="F190" s="43"/>
    </row>
    <row r="191" spans="6:6" x14ac:dyDescent="0.3">
      <c r="F191" s="43"/>
    </row>
    <row r="192" spans="6:6" x14ac:dyDescent="0.3">
      <c r="F192" s="43"/>
    </row>
    <row r="193" spans="6:6" x14ac:dyDescent="0.3">
      <c r="F193" s="43"/>
    </row>
    <row r="194" spans="6:6" x14ac:dyDescent="0.3">
      <c r="F194" s="43"/>
    </row>
    <row r="195" spans="6:6" x14ac:dyDescent="0.3">
      <c r="F195" s="43"/>
    </row>
    <row r="196" spans="6:6" x14ac:dyDescent="0.3">
      <c r="F196" s="43"/>
    </row>
    <row r="197" spans="6:6" x14ac:dyDescent="0.3">
      <c r="F197" s="43"/>
    </row>
    <row r="198" spans="6:6" x14ac:dyDescent="0.3">
      <c r="F198" s="43"/>
    </row>
    <row r="199" spans="6:6" x14ac:dyDescent="0.3">
      <c r="F199" s="43"/>
    </row>
    <row r="200" spans="6:6" x14ac:dyDescent="0.3">
      <c r="F200" s="43"/>
    </row>
    <row r="201" spans="6:6" x14ac:dyDescent="0.3">
      <c r="F201" s="43"/>
    </row>
    <row r="202" spans="6:6" x14ac:dyDescent="0.3">
      <c r="F202" s="43"/>
    </row>
    <row r="203" spans="6:6" x14ac:dyDescent="0.3">
      <c r="F203" s="43"/>
    </row>
    <row r="204" spans="6:6" x14ac:dyDescent="0.3">
      <c r="F204" s="43"/>
    </row>
    <row r="205" spans="6:6" x14ac:dyDescent="0.3">
      <c r="F205" s="43"/>
    </row>
    <row r="206" spans="6:6" x14ac:dyDescent="0.3">
      <c r="F206" s="43"/>
    </row>
    <row r="207" spans="6:6" x14ac:dyDescent="0.3">
      <c r="F207" s="43"/>
    </row>
    <row r="208" spans="6:6" x14ac:dyDescent="0.3">
      <c r="F208" s="43"/>
    </row>
    <row r="209" spans="6:6" x14ac:dyDescent="0.3">
      <c r="F209" s="43"/>
    </row>
    <row r="210" spans="6:6" x14ac:dyDescent="0.3">
      <c r="F210" s="43"/>
    </row>
    <row r="211" spans="6:6" x14ac:dyDescent="0.3">
      <c r="F211" s="43"/>
    </row>
    <row r="212" spans="6:6" x14ac:dyDescent="0.3">
      <c r="F212" s="43"/>
    </row>
    <row r="213" spans="6:6" x14ac:dyDescent="0.3">
      <c r="F213" s="43"/>
    </row>
    <row r="214" spans="6:6" x14ac:dyDescent="0.3">
      <c r="F214" s="43"/>
    </row>
    <row r="215" spans="6:6" x14ac:dyDescent="0.3">
      <c r="F215" s="43"/>
    </row>
    <row r="216" spans="6:6" x14ac:dyDescent="0.3">
      <c r="F216" s="43"/>
    </row>
    <row r="217" spans="6:6" x14ac:dyDescent="0.3">
      <c r="F217" s="43"/>
    </row>
    <row r="218" spans="6:6" x14ac:dyDescent="0.3">
      <c r="F218" s="43"/>
    </row>
    <row r="219" spans="6:6" x14ac:dyDescent="0.3">
      <c r="F219" s="43"/>
    </row>
    <row r="220" spans="6:6" x14ac:dyDescent="0.3">
      <c r="F220" s="43"/>
    </row>
    <row r="221" spans="6:6" x14ac:dyDescent="0.3">
      <c r="F221" s="43"/>
    </row>
    <row r="222" spans="6:6" x14ac:dyDescent="0.3">
      <c r="F222" s="43"/>
    </row>
    <row r="223" spans="6:6" x14ac:dyDescent="0.3">
      <c r="F223" s="43"/>
    </row>
    <row r="224" spans="6:6" x14ac:dyDescent="0.3">
      <c r="F224" s="43"/>
    </row>
    <row r="225" spans="6:6" x14ac:dyDescent="0.3">
      <c r="F225" s="43"/>
    </row>
    <row r="226" spans="6:6" x14ac:dyDescent="0.3">
      <c r="F226" s="43"/>
    </row>
    <row r="227" spans="6:6" x14ac:dyDescent="0.3">
      <c r="F227" s="43"/>
    </row>
    <row r="228" spans="6:6" x14ac:dyDescent="0.3">
      <c r="F228" s="43"/>
    </row>
    <row r="229" spans="6:6" x14ac:dyDescent="0.3">
      <c r="F229" s="43"/>
    </row>
    <row r="230" spans="6:6" x14ac:dyDescent="0.3">
      <c r="F230" s="43"/>
    </row>
    <row r="231" spans="6:6" x14ac:dyDescent="0.3">
      <c r="F231" s="43"/>
    </row>
    <row r="232" spans="6:6" x14ac:dyDescent="0.3">
      <c r="F232" s="43"/>
    </row>
    <row r="233" spans="6:6" x14ac:dyDescent="0.3">
      <c r="F233" s="43"/>
    </row>
    <row r="234" spans="6:6" x14ac:dyDescent="0.3">
      <c r="F234" s="43"/>
    </row>
    <row r="235" spans="6:6" x14ac:dyDescent="0.3">
      <c r="F235" s="43"/>
    </row>
    <row r="236" spans="6:6" x14ac:dyDescent="0.3">
      <c r="F236" s="43"/>
    </row>
    <row r="237" spans="6:6" x14ac:dyDescent="0.3">
      <c r="F237" s="43"/>
    </row>
    <row r="238" spans="6:6" x14ac:dyDescent="0.3">
      <c r="F238" s="43"/>
    </row>
    <row r="239" spans="6:6" x14ac:dyDescent="0.3">
      <c r="F239" s="43"/>
    </row>
    <row r="240" spans="6:6" x14ac:dyDescent="0.3">
      <c r="F240" s="43"/>
    </row>
    <row r="241" spans="6:6" x14ac:dyDescent="0.3">
      <c r="F241" s="43"/>
    </row>
    <row r="242" spans="6:6" x14ac:dyDescent="0.3">
      <c r="F242" s="43"/>
    </row>
    <row r="243" spans="6:6" x14ac:dyDescent="0.3">
      <c r="F243" s="43"/>
    </row>
    <row r="244" spans="6:6" x14ac:dyDescent="0.3">
      <c r="F244" s="43"/>
    </row>
    <row r="245" spans="6:6" x14ac:dyDescent="0.3">
      <c r="F245" s="43"/>
    </row>
    <row r="246" spans="6:6" x14ac:dyDescent="0.3">
      <c r="F246" s="43"/>
    </row>
    <row r="247" spans="6:6" x14ac:dyDescent="0.3">
      <c r="F247" s="43"/>
    </row>
    <row r="248" spans="6:6" x14ac:dyDescent="0.3">
      <c r="F248" s="43"/>
    </row>
    <row r="249" spans="6:6" x14ac:dyDescent="0.3">
      <c r="F249" s="43"/>
    </row>
    <row r="250" spans="6:6" x14ac:dyDescent="0.3">
      <c r="F250" s="43"/>
    </row>
    <row r="251" spans="6:6" x14ac:dyDescent="0.3">
      <c r="F251" s="43"/>
    </row>
    <row r="252" spans="6:6" x14ac:dyDescent="0.3">
      <c r="F252" s="43"/>
    </row>
    <row r="253" spans="6:6" x14ac:dyDescent="0.3">
      <c r="F253" s="43"/>
    </row>
    <row r="254" spans="6:6" x14ac:dyDescent="0.3">
      <c r="F254" s="43"/>
    </row>
    <row r="255" spans="6:6" x14ac:dyDescent="0.3">
      <c r="F255" s="43"/>
    </row>
    <row r="256" spans="6:6" x14ac:dyDescent="0.3">
      <c r="F256" s="43"/>
    </row>
    <row r="257" spans="6:6" x14ac:dyDescent="0.3">
      <c r="F257" s="43"/>
    </row>
    <row r="258" spans="6:6" x14ac:dyDescent="0.3">
      <c r="F258" s="43"/>
    </row>
    <row r="259" spans="6:6" x14ac:dyDescent="0.3">
      <c r="F259" s="43"/>
    </row>
    <row r="260" spans="6:6" x14ac:dyDescent="0.3">
      <c r="F260" s="43"/>
    </row>
    <row r="261" spans="6:6" x14ac:dyDescent="0.3">
      <c r="F261" s="43"/>
    </row>
    <row r="262" spans="6:6" x14ac:dyDescent="0.3">
      <c r="F262" s="43"/>
    </row>
    <row r="263" spans="6:6" x14ac:dyDescent="0.3">
      <c r="F263" s="43"/>
    </row>
    <row r="264" spans="6:6" x14ac:dyDescent="0.3">
      <c r="F264" s="43"/>
    </row>
    <row r="265" spans="6:6" x14ac:dyDescent="0.3">
      <c r="F265" s="43"/>
    </row>
    <row r="266" spans="6:6" x14ac:dyDescent="0.3">
      <c r="F266" s="43"/>
    </row>
    <row r="267" spans="6:6" x14ac:dyDescent="0.3">
      <c r="F267" s="43"/>
    </row>
    <row r="268" spans="6:6" x14ac:dyDescent="0.3">
      <c r="F268" s="43"/>
    </row>
    <row r="269" spans="6:6" x14ac:dyDescent="0.3">
      <c r="F269" s="43"/>
    </row>
    <row r="270" spans="6:6" x14ac:dyDescent="0.3">
      <c r="F270" s="43"/>
    </row>
    <row r="271" spans="6:6" x14ac:dyDescent="0.3">
      <c r="F271" s="43"/>
    </row>
    <row r="272" spans="6:6" x14ac:dyDescent="0.3">
      <c r="F272" s="43"/>
    </row>
    <row r="273" spans="6:6" x14ac:dyDescent="0.3">
      <c r="F273" s="43"/>
    </row>
    <row r="274" spans="6:6" x14ac:dyDescent="0.3">
      <c r="F274" s="43"/>
    </row>
    <row r="275" spans="6:6" x14ac:dyDescent="0.3">
      <c r="F275" s="43"/>
    </row>
    <row r="276" spans="6:6" x14ac:dyDescent="0.3">
      <c r="F276" s="43"/>
    </row>
    <row r="277" spans="6:6" x14ac:dyDescent="0.3">
      <c r="F277" s="43"/>
    </row>
  </sheetData>
  <sheetProtection algorithmName="SHA-512" hashValue="Z7E44pUwO63Gh23E1aiQwza/L/ANx95yPeDkS9KxlfO3EnjJMdQFGIjbAyQO8/O2Tm2BFugG8Fv6BwQnAn5t1A==" saltValue="jVzTgOOlP7xrS9LlPy7smw==" spinCount="100000" sheet="1" objects="1" scenarios="1"/>
  <mergeCells count="1">
    <mergeCell ref="F5:G5"/>
  </mergeCells>
  <pageMargins left="0.70866141732283472" right="0.70866141732283472" top="0.35433070866141736" bottom="0.35433070866141736" header="0.31496062992125984" footer="0.31496062992125984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Šaina</dc:creator>
  <cp:lastModifiedBy>Klaudija</cp:lastModifiedBy>
  <cp:lastPrinted>2025-03-10T09:04:35Z</cp:lastPrinted>
  <dcterms:created xsi:type="dcterms:W3CDTF">2015-03-27T08:41:49Z</dcterms:created>
  <dcterms:modified xsi:type="dcterms:W3CDTF">2025-03-10T09:05:32Z</dcterms:modified>
</cp:coreProperties>
</file>