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Klaudija\Desktop\2025\TRANSPARENTNOST\"/>
    </mc:Choice>
  </mc:AlternateContent>
  <xr:revisionPtr revIDLastSave="0" documentId="8_{CAA8BEB4-2223-471E-AEFE-37627B16B1F5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IJEČANJ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2" i="1" l="1"/>
  <c r="E135" i="1"/>
  <c r="E125" i="1"/>
  <c r="E100" i="1"/>
  <c r="E88" i="1"/>
  <c r="E20" i="1"/>
  <c r="G18" i="1"/>
  <c r="E6" i="1"/>
  <c r="E9" i="1" s="1"/>
  <c r="E97" i="1" l="1"/>
  <c r="E106" i="1"/>
  <c r="E27" i="1"/>
  <c r="E102" i="1"/>
  <c r="E79" i="1"/>
  <c r="E73" i="1"/>
  <c r="E46" i="1"/>
  <c r="E37" i="1"/>
  <c r="E32" i="1"/>
  <c r="E14" i="1"/>
  <c r="E72" i="1" l="1"/>
  <c r="E144" i="1" l="1"/>
  <c r="E145" i="1" s="1"/>
</calcChain>
</file>

<file path=xl/sharedStrings.xml><?xml version="1.0" encoding="utf-8"?>
<sst xmlns="http://schemas.openxmlformats.org/spreadsheetml/2006/main" count="298" uniqueCount="204">
  <si>
    <t>Hrvatski telekom d.d.</t>
  </si>
  <si>
    <t>Libukom Jurdani d.o.o. Jurdani</t>
  </si>
  <si>
    <t>ZABA - ZAGREBAČKA BANKA d.d.</t>
  </si>
  <si>
    <t>Studentski centar Rijeka</t>
  </si>
  <si>
    <t>Fakultet za menadžment u turizmu i ugostiteljstvu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</si>
  <si>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</si>
  <si>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</si>
  <si>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</si>
  <si>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</si>
  <si>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</si>
  <si>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</si>
  <si>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</si>
  <si>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</si>
  <si>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</si>
  <si>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</si>
  <si>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</si>
  <si>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</si>
  <si>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</si>
  <si>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</si>
  <si>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</si>
  <si>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</si>
  <si>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</si>
  <si>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</si>
  <si>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</si>
  <si>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Ostale usluge</t>
  </si>
  <si>
    <t>3239</t>
  </si>
  <si>
    <t>Reprezentacija</t>
  </si>
  <si>
    <t>3293</t>
  </si>
  <si>
    <t>3431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</si>
  <si>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</si>
  <si>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</si>
  <si>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</si>
  <si>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</si>
  <si>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</si>
  <si>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</si>
  <si>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</si>
  <si>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</si>
  <si>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</si>
  <si>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</si>
  <si>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</si>
  <si>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</si>
  <si>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</si>
  <si>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Sveukupno</t>
  </si>
  <si>
    <t>Način objave - ukupni iznos po primatelju</t>
  </si>
  <si>
    <t xml:space="preserve">Energija </t>
  </si>
  <si>
    <t>Seminari, savjetovanja</t>
  </si>
  <si>
    <t>3233</t>
  </si>
  <si>
    <t>Ris d.o.o.</t>
  </si>
  <si>
    <t>Kastav</t>
  </si>
  <si>
    <t>77917801452</t>
  </si>
  <si>
    <t>Usluge promidžbe i informiranja</t>
  </si>
  <si>
    <t>A1 d.o.o.</t>
  </si>
  <si>
    <t>3237</t>
  </si>
  <si>
    <t>Intelektualne i osobne usluge</t>
  </si>
  <si>
    <t>29524210204</t>
  </si>
  <si>
    <t>87500773013</t>
  </si>
  <si>
    <t>Bankarske usluge i usluge platnog prometa</t>
  </si>
  <si>
    <t>GDPR</t>
  </si>
  <si>
    <t>Ostali nespomenuti rashodi poslovanja</t>
  </si>
  <si>
    <t>3t cable d.o.o.</t>
  </si>
  <si>
    <t>52945704293</t>
  </si>
  <si>
    <t>3299</t>
  </si>
  <si>
    <t>Netcom d.o.o.</t>
  </si>
  <si>
    <t>Hrvatska pošta</t>
  </si>
  <si>
    <t>87311810356</t>
  </si>
  <si>
    <t>Grad Opatija</t>
  </si>
  <si>
    <t>Provitalis d.o.o.</t>
  </si>
  <si>
    <t>Žminj</t>
  </si>
  <si>
    <t>Matulji</t>
  </si>
  <si>
    <t>11857024889</t>
  </si>
  <si>
    <t>07879879380</t>
  </si>
  <si>
    <t>99455464348</t>
  </si>
  <si>
    <t>83292250774</t>
  </si>
  <si>
    <t>Državni proračun</t>
  </si>
  <si>
    <t>Poreč</t>
  </si>
  <si>
    <t>Adrialift d.o.o.</t>
  </si>
  <si>
    <t>DMD promocija d.o.o.</t>
  </si>
  <si>
    <t>LRH d.d.</t>
  </si>
  <si>
    <t>15573308024</t>
  </si>
  <si>
    <t>Pristojbe i naknade</t>
  </si>
  <si>
    <t>85821130368</t>
  </si>
  <si>
    <t>68419124305</t>
  </si>
  <si>
    <t>Linguae d.o.o.</t>
  </si>
  <si>
    <t>Zagorski list d.o.o.</t>
  </si>
  <si>
    <t>Zabok</t>
  </si>
  <si>
    <t>Zdravstvene i veterinarske usluge</t>
  </si>
  <si>
    <t>Poliklinika Medico</t>
  </si>
  <si>
    <t>67639733560</t>
  </si>
  <si>
    <t>99964711951</t>
  </si>
  <si>
    <t>57951842896</t>
  </si>
  <si>
    <t>Olinfos d.o.o.</t>
  </si>
  <si>
    <t>Lovran</t>
  </si>
  <si>
    <t>Arriva d.d.</t>
  </si>
  <si>
    <t>Tiskara Viškovo</t>
  </si>
  <si>
    <t>Viškovo</t>
  </si>
  <si>
    <t>Cupido, obrt</t>
  </si>
  <si>
    <t>19819724166</t>
  </si>
  <si>
    <t>79643690725</t>
  </si>
  <si>
    <t>86218445257</t>
  </si>
  <si>
    <t>89963313814</t>
  </si>
  <si>
    <t>Slovenija</t>
  </si>
  <si>
    <t>Ventex d.o.o.</t>
  </si>
  <si>
    <t>Split</t>
  </si>
  <si>
    <t>63398817957</t>
  </si>
  <si>
    <t>Isplate sredstava za razdoblje lipanj 2025. godine</t>
  </si>
  <si>
    <t>MDPI Švicarska</t>
  </si>
  <si>
    <t>Sveučilište Ljubljana</t>
  </si>
  <si>
    <t>CHE4804835160</t>
  </si>
  <si>
    <t>SE24052468969</t>
  </si>
  <si>
    <t>Švicarska</t>
  </si>
  <si>
    <t>Harta d.o.o.</t>
  </si>
  <si>
    <t>S.K.ELEKTRO d.o.o.</t>
  </si>
  <si>
    <t>INA d.d.</t>
  </si>
  <si>
    <t>3224</t>
  </si>
  <si>
    <t>KRIN d.o.o.</t>
  </si>
  <si>
    <t>TUO PILKOS</t>
  </si>
  <si>
    <t>HIDROBEST, obrt</t>
  </si>
  <si>
    <t>Toplane d.o.o.</t>
  </si>
  <si>
    <t>Promoart studio d.o.o.</t>
  </si>
  <si>
    <t>Cleverbridge Gmbg</t>
  </si>
  <si>
    <t>Njemačka</t>
  </si>
  <si>
    <t>Innova softver</t>
  </si>
  <si>
    <t>Varaždin</t>
  </si>
  <si>
    <t>Istatext, Ljubljana</t>
  </si>
  <si>
    <t>Studentski centar Split</t>
  </si>
  <si>
    <t>Infosit d.o.o.</t>
  </si>
  <si>
    <t>Racconn, obrt</t>
  </si>
  <si>
    <t>Langague stars, obrt</t>
  </si>
  <si>
    <t>Obrt Volte</t>
  </si>
  <si>
    <t>Buzet</t>
  </si>
  <si>
    <t>Pol-mot d.o.o.</t>
  </si>
  <si>
    <t>Mali raj d.o.o.</t>
  </si>
  <si>
    <t>Pavlomir d.o.o.</t>
  </si>
  <si>
    <t>Novi Vinodolski</t>
  </si>
  <si>
    <t>TDK d.o.o.</t>
  </si>
  <si>
    <t>Pizzeria Delfino</t>
  </si>
  <si>
    <t>ATLAS ass., Nizozemska</t>
  </si>
  <si>
    <t>Nizozemska</t>
  </si>
  <si>
    <t>Hrvatska gospodarska komora</t>
  </si>
  <si>
    <t>Aaktuel, obrt</t>
  </si>
  <si>
    <t>Bauhaus k.d.</t>
  </si>
  <si>
    <t>Brodić d.o.o.</t>
  </si>
  <si>
    <t>Croatia airlines</t>
  </si>
  <si>
    <t>Decathlon d.o.o.</t>
  </si>
  <si>
    <t>Dopolavoro, obrt</t>
  </si>
  <si>
    <t>Hedera, obrt</t>
  </si>
  <si>
    <t>Hrvatska radio televizija</t>
  </si>
  <si>
    <t>JTH Costabela d.o.o.</t>
  </si>
  <si>
    <t>Palma travel d.o.o.</t>
  </si>
  <si>
    <t>Poljoprivredna zadruga Loznati</t>
  </si>
  <si>
    <t>Cres</t>
  </si>
  <si>
    <t>Rasadnik Smogori</t>
  </si>
  <si>
    <t>Ruta wool and deisgn, obrt</t>
  </si>
  <si>
    <t>Trgovački obrt Maćuhica</t>
  </si>
  <si>
    <t xml:space="preserve">Zagrebačka banka </t>
  </si>
  <si>
    <t>59072650925</t>
  </si>
  <si>
    <t>47468733588</t>
  </si>
  <si>
    <t>27759560625</t>
  </si>
  <si>
    <t>22017159173</t>
  </si>
  <si>
    <t>44958772000</t>
  </si>
  <si>
    <t>89669284675</t>
  </si>
  <si>
    <t>82266510597</t>
  </si>
  <si>
    <t>45229174018</t>
  </si>
  <si>
    <t>DE244822460</t>
  </si>
  <si>
    <t>00971768635</t>
  </si>
  <si>
    <t>SI64492923</t>
  </si>
  <si>
    <t>13375007367</t>
  </si>
  <si>
    <t>25975412650</t>
  </si>
  <si>
    <t>93703771768</t>
  </si>
  <si>
    <t>63283241952</t>
  </si>
  <si>
    <t>42852282770</t>
  </si>
  <si>
    <t>71065700034</t>
  </si>
  <si>
    <t>33879979692</t>
  </si>
  <si>
    <t>26619170672</t>
  </si>
  <si>
    <t>85167032587</t>
  </si>
  <si>
    <t>68328543979</t>
  </si>
  <si>
    <t>71642207963</t>
  </si>
  <si>
    <t>48567510815</t>
  </si>
  <si>
    <t>24640993045</t>
  </si>
  <si>
    <t>89516372197</t>
  </si>
  <si>
    <t>72792371693</t>
  </si>
  <si>
    <t>63643192932</t>
  </si>
  <si>
    <t>28573765652</t>
  </si>
  <si>
    <t>96540117627</t>
  </si>
  <si>
    <t>48211607284</t>
  </si>
  <si>
    <t>50311772311</t>
  </si>
  <si>
    <t>07168086085</t>
  </si>
  <si>
    <t>92963223473</t>
  </si>
  <si>
    <r>
      <t>NL</t>
    </r>
    <r>
      <rPr>
        <sz val="11"/>
        <color rgb="FF474747"/>
        <rFont val="Arial Narrow"/>
        <family val="2"/>
      </rPr>
      <t>.001384.983.B01</t>
    </r>
  </si>
  <si>
    <t>Damir Balenović</t>
  </si>
  <si>
    <t>Danijela Osrečak Perić</t>
  </si>
  <si>
    <t>Dejan Ravšlej</t>
  </si>
  <si>
    <t>Dora Smolčić Jurdana</t>
  </si>
  <si>
    <t>Dragan Ribarić</t>
  </si>
  <si>
    <t>Jakša Kriletić</t>
  </si>
  <si>
    <t>Lucija Stipanović</t>
  </si>
  <si>
    <t>Marko Perić</t>
  </si>
  <si>
    <t>Iva Perišić</t>
  </si>
  <si>
    <t>Petar Kurchner</t>
  </si>
  <si>
    <t>Roberto Levak</t>
  </si>
  <si>
    <t>Roko Čulina</t>
  </si>
  <si>
    <t>Rozmari Tusić</t>
  </si>
  <si>
    <t>Tanja Perković</t>
  </si>
  <si>
    <t>Suzana Jurin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</si>
</sst>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767676"/>
      <name val="Arial Narrow"/>
      <family val="2"/>
    </font>
    <font>
      <sz val="11"/>
      <color rgb="FF47474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3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3" borderId="0" xfId="1" applyFont="1" applyFill="1" applyAlignment="1">
      <alignment horizontal="right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0" xfId="0" applyNumberForma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43" fontId="3" fillId="0" borderId="0" xfId="1" applyFont="1" applyFill="1" applyAlignment="1">
      <alignment horizontal="right"/>
    </xf>
    <xf numFmtId="43" fontId="3" fillId="0" borderId="0" xfId="1" applyFont="1"/>
    <xf numFmtId="43" fontId="3" fillId="0" borderId="2" xfId="1" applyFont="1" applyBorder="1"/>
    <xf numFmtId="43" fontId="3" fillId="0" borderId="0" xfId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3" fillId="0" borderId="0" xfId="1" quotePrefix="1" applyFont="1" applyBorder="1" applyAlignment="1">
      <alignment horizontal="center" vertical="center"/>
    </xf>
    <xf numFmtId="0" fontId="4" fillId="0" borderId="0" xfId="2" applyFont="1" applyBorder="1" applyAlignment="1">
      <alignment vertical="center" wrapText="1"/>
    </xf>
    <xf numFmtId="43" fontId="3" fillId="0" borderId="2" xfId="1" quotePrefix="1" applyFont="1" applyBorder="1" applyAlignment="1">
      <alignment horizontal="center" vertical="center"/>
    </xf>
    <xf numFmtId="0" fontId="4" fillId="0" borderId="2" xfId="2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quotePrefix="1" applyFont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1" quotePrefix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1" quotePrefix="1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/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audija/Downloads/JAV_OBJ_21-07-2025_12-2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8">
          <cell r="D38">
            <v>40</v>
          </cell>
        </row>
        <row r="52">
          <cell r="F52" t="str">
            <v>Materijal i dijelovi za tekuće i investicijsko održavanje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8"/>
  <sheetViews>
    <sheetView tabSelected="1" zoomScale="70" zoomScaleNormal="7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B92" sqref="B92"/>
    </sheetView>
  </sheetViews>
  <sheetFormatPr defaultRowHeight="16.5" x14ac:dyDescent="0.3"/>
  <cols>
    <col min="1" max="1" width="3" customWidth="1"/>
    <col min="2" max="2" width="32.28515625" style="3" customWidth="1"/>
    <col min="3" max="3" width="19" style="27" customWidth="1"/>
    <col min="4" max="4" width="18.42578125" style="28" customWidth="1"/>
    <col min="5" max="5" width="15.5703125" style="9" customWidth="1"/>
    <col min="6" max="6" width="11" style="27" customWidth="1"/>
    <col min="7" max="7" width="41" style="29" customWidth="1"/>
    <col min="8" max="8" width="13.42578125" bestFit="1" customWidth="1"/>
    <col min="9" max="9" width="18.85546875" customWidth="1"/>
    <col min="11" max="11" width="12.42578125" bestFit="1" customWidth="1"/>
  </cols>
  <sheetData>
    <row r="1" spans="2:7" x14ac:dyDescent="0.3">
      <c r="B1" s="3" t="s">
        <v>5</v>
      </c>
    </row>
    <row r="2" spans="2:7" x14ac:dyDescent="0.3">
      <c r="B2" s="3" t="s">
        <v>104</v>
      </c>
    </row>
    <row r="4" spans="2:7" ht="49.5" customHeight="1" x14ac:dyDescent="0.25">
      <c r="B4" s="15" t="s">
        <v>6</v>
      </c>
      <c r="C4" s="15" t="s">
        <v>7</v>
      </c>
      <c r="D4" s="15" t="s">
        <v>8</v>
      </c>
      <c r="E4" s="16" t="s">
        <v>43</v>
      </c>
      <c r="F4" s="59" t="s">
        <v>9</v>
      </c>
      <c r="G4" s="60"/>
    </row>
    <row r="5" spans="2:7" ht="7.5" customHeight="1" x14ac:dyDescent="0.3">
      <c r="E5" s="10"/>
    </row>
    <row r="6" spans="2:7" ht="18" customHeight="1" x14ac:dyDescent="0.3">
      <c r="B6" s="1" t="s">
        <v>105</v>
      </c>
      <c r="C6" s="1" t="s">
        <v>107</v>
      </c>
      <c r="D6" s="28" t="s">
        <v>109</v>
      </c>
      <c r="E6" s="24">
        <f>1048.28*1.25</f>
        <v>1310.3499999999999</v>
      </c>
      <c r="F6" s="27">
        <v>3213</v>
      </c>
      <c r="G6" s="29" t="s">
        <v>45</v>
      </c>
    </row>
    <row r="7" spans="2:7" ht="18" customHeight="1" x14ac:dyDescent="0.3">
      <c r="B7" s="1" t="s">
        <v>82</v>
      </c>
      <c r="C7" s="28" t="s">
        <v>87</v>
      </c>
      <c r="D7" s="28" t="s">
        <v>15</v>
      </c>
      <c r="E7" s="24">
        <v>600</v>
      </c>
    </row>
    <row r="8" spans="2:7" ht="17.25" customHeight="1" x14ac:dyDescent="0.3">
      <c r="B8" s="2" t="s">
        <v>106</v>
      </c>
      <c r="C8" s="1" t="s">
        <v>108</v>
      </c>
      <c r="D8" s="31" t="s">
        <v>14</v>
      </c>
      <c r="E8" s="25">
        <v>600</v>
      </c>
      <c r="F8" s="32"/>
      <c r="G8" s="33"/>
    </row>
    <row r="9" spans="2:7" x14ac:dyDescent="0.3">
      <c r="B9" s="3" t="s">
        <v>10</v>
      </c>
      <c r="E9" s="9">
        <f>SUM(E6:E8)</f>
        <v>2510.35</v>
      </c>
    </row>
    <row r="11" spans="2:7" ht="20.100000000000001" customHeight="1" x14ac:dyDescent="0.3">
      <c r="B11" s="1" t="s">
        <v>110</v>
      </c>
      <c r="C11" s="27" t="s">
        <v>155</v>
      </c>
      <c r="D11" s="28" t="s">
        <v>48</v>
      </c>
      <c r="E11" s="24">
        <v>531.25</v>
      </c>
      <c r="F11" s="34" t="s">
        <v>12</v>
      </c>
      <c r="G11" s="1" t="s">
        <v>13</v>
      </c>
    </row>
    <row r="12" spans="2:7" ht="20.100000000000001" customHeight="1" x14ac:dyDescent="0.3">
      <c r="B12" s="1" t="s">
        <v>111</v>
      </c>
      <c r="C12" s="27" t="s">
        <v>156</v>
      </c>
      <c r="D12" s="28" t="s">
        <v>11</v>
      </c>
      <c r="E12" s="24">
        <v>218.14</v>
      </c>
      <c r="F12" s="34"/>
      <c r="G12" s="35"/>
    </row>
    <row r="13" spans="2:7" ht="2.25" customHeight="1" x14ac:dyDescent="0.3">
      <c r="B13" s="4"/>
      <c r="C13" s="32"/>
      <c r="D13" s="31"/>
      <c r="E13" s="11"/>
      <c r="F13" s="36"/>
      <c r="G13" s="37"/>
    </row>
    <row r="14" spans="2:7" ht="22.5" customHeight="1" x14ac:dyDescent="0.3">
      <c r="B14" s="3" t="s">
        <v>10</v>
      </c>
      <c r="E14" s="9">
        <f>SUM(E11:E12)</f>
        <v>749.39</v>
      </c>
    </row>
    <row r="16" spans="2:7" x14ac:dyDescent="0.3">
      <c r="B16" s="4" t="s">
        <v>112</v>
      </c>
      <c r="C16" s="32" t="s">
        <v>157</v>
      </c>
      <c r="D16" s="31" t="s">
        <v>14</v>
      </c>
      <c r="E16" s="11">
        <v>249.31</v>
      </c>
      <c r="F16" s="32">
        <v>3223</v>
      </c>
      <c r="G16" s="33" t="s">
        <v>44</v>
      </c>
    </row>
    <row r="18" spans="2:7" x14ac:dyDescent="0.3">
      <c r="B18" s="3" t="s">
        <v>114</v>
      </c>
      <c r="C18" s="27" t="s">
        <v>158</v>
      </c>
      <c r="D18" s="28" t="s">
        <v>37</v>
      </c>
      <c r="E18" s="9">
        <v>215.25</v>
      </c>
      <c r="F18" s="51" t="s">
        <v>113</v>
      </c>
      <c r="G18" s="29" t="str">
        <f>+[1]Sheet1!$F$52</f>
        <v>Materijal i dijelovi za tekuće i investicijsko održavanje</v>
      </c>
    </row>
    <row r="19" spans="2:7" x14ac:dyDescent="0.3">
      <c r="B19" s="4" t="s">
        <v>115</v>
      </c>
      <c r="C19" s="32" t="s">
        <v>159</v>
      </c>
      <c r="D19" s="31" t="s">
        <v>68</v>
      </c>
      <c r="E19" s="11">
        <v>37.25</v>
      </c>
      <c r="F19" s="32"/>
      <c r="G19" s="33"/>
    </row>
    <row r="20" spans="2:7" x14ac:dyDescent="0.3">
      <c r="B20" s="3" t="s">
        <v>10</v>
      </c>
      <c r="E20" s="9">
        <f>SUM(E18:E19)</f>
        <v>252.5</v>
      </c>
    </row>
    <row r="22" spans="2:7" s="14" customFormat="1" x14ac:dyDescent="0.3">
      <c r="B22" s="5"/>
      <c r="C22" s="38"/>
      <c r="D22" s="39"/>
      <c r="E22" s="12"/>
      <c r="F22" s="40"/>
      <c r="G22" s="41"/>
    </row>
    <row r="23" spans="2:7" x14ac:dyDescent="0.3">
      <c r="B23" s="3" t="s">
        <v>0</v>
      </c>
      <c r="C23" s="27">
        <v>81793146560</v>
      </c>
      <c r="D23" s="28" t="s">
        <v>14</v>
      </c>
      <c r="E23" s="9">
        <v>1813.86</v>
      </c>
      <c r="F23" s="42" t="s">
        <v>17</v>
      </c>
      <c r="G23" s="35" t="s">
        <v>16</v>
      </c>
    </row>
    <row r="24" spans="2:7" x14ac:dyDescent="0.3">
      <c r="B24" s="3" t="s">
        <v>63</v>
      </c>
      <c r="C24" s="27" t="s">
        <v>64</v>
      </c>
      <c r="D24" s="28" t="s">
        <v>14</v>
      </c>
      <c r="E24" s="9">
        <v>171.86</v>
      </c>
      <c r="F24" s="42"/>
      <c r="G24" s="35"/>
    </row>
    <row r="25" spans="2:7" x14ac:dyDescent="0.3">
      <c r="B25" s="3" t="s">
        <v>51</v>
      </c>
      <c r="C25" s="27" t="s">
        <v>54</v>
      </c>
      <c r="D25" s="28" t="s">
        <v>14</v>
      </c>
      <c r="E25" s="9">
        <v>348</v>
      </c>
      <c r="F25" s="42"/>
      <c r="G25" s="35"/>
    </row>
    <row r="26" spans="2:7" ht="1.5" customHeight="1" x14ac:dyDescent="0.3">
      <c r="B26" s="4"/>
      <c r="C26" s="32"/>
      <c r="D26" s="31"/>
      <c r="E26" s="11"/>
      <c r="F26" s="43"/>
      <c r="G26" s="33"/>
    </row>
    <row r="27" spans="2:7" x14ac:dyDescent="0.3">
      <c r="B27" s="3" t="s">
        <v>10</v>
      </c>
      <c r="E27" s="9">
        <f>SUM(E23:E26)</f>
        <v>2333.7199999999998</v>
      </c>
      <c r="F27" s="44"/>
    </row>
    <row r="28" spans="2:7" x14ac:dyDescent="0.3">
      <c r="F28" s="44"/>
    </row>
    <row r="29" spans="2:7" x14ac:dyDescent="0.3">
      <c r="B29" s="3" t="s">
        <v>75</v>
      </c>
      <c r="C29" s="27">
        <v>36856415212</v>
      </c>
      <c r="D29" s="28" t="s">
        <v>15</v>
      </c>
      <c r="E29" s="9">
        <v>112.81</v>
      </c>
      <c r="F29" s="42" t="s">
        <v>18</v>
      </c>
      <c r="G29" s="35" t="s">
        <v>19</v>
      </c>
    </row>
    <row r="30" spans="2:7" ht="15.95" customHeight="1" x14ac:dyDescent="0.3">
      <c r="B30" s="3" t="s">
        <v>116</v>
      </c>
      <c r="C30" s="45" t="s">
        <v>160</v>
      </c>
      <c r="D30" s="28" t="s">
        <v>48</v>
      </c>
      <c r="E30" s="9">
        <v>45866.93</v>
      </c>
    </row>
    <row r="31" spans="2:7" ht="15.95" customHeight="1" x14ac:dyDescent="0.3">
      <c r="B31" s="4" t="s">
        <v>117</v>
      </c>
      <c r="C31" s="46" t="s">
        <v>161</v>
      </c>
      <c r="D31" s="31" t="s">
        <v>15</v>
      </c>
      <c r="E31" s="11">
        <v>187.5</v>
      </c>
      <c r="F31" s="43"/>
      <c r="G31" s="33"/>
    </row>
    <row r="32" spans="2:7" ht="15.95" customHeight="1" x14ac:dyDescent="0.3">
      <c r="B32" s="3" t="s">
        <v>10</v>
      </c>
      <c r="E32" s="9">
        <f>SUM(E29:E31)</f>
        <v>46167.24</v>
      </c>
      <c r="F32" s="44"/>
    </row>
    <row r="33" spans="2:7" ht="15.95" customHeight="1" x14ac:dyDescent="0.3">
      <c r="F33" s="44"/>
    </row>
    <row r="34" spans="2:7" x14ac:dyDescent="0.3">
      <c r="B34" s="3" t="s">
        <v>76</v>
      </c>
      <c r="C34" s="27">
        <v>42961482220</v>
      </c>
      <c r="D34" s="28" t="s">
        <v>14</v>
      </c>
      <c r="E34" s="9">
        <v>1855.84</v>
      </c>
      <c r="F34" s="42" t="s">
        <v>46</v>
      </c>
      <c r="G34" s="35" t="s">
        <v>50</v>
      </c>
    </row>
    <row r="35" spans="2:7" x14ac:dyDescent="0.3">
      <c r="B35" s="3" t="s">
        <v>118</v>
      </c>
      <c r="C35" s="27" t="s">
        <v>162</v>
      </c>
      <c r="D35" s="28" t="s">
        <v>14</v>
      </c>
      <c r="E35" s="9">
        <v>611.6</v>
      </c>
      <c r="F35" s="42"/>
      <c r="G35" s="35"/>
    </row>
    <row r="36" spans="2:7" ht="15.75" customHeight="1" x14ac:dyDescent="0.3">
      <c r="B36" s="7" t="s">
        <v>83</v>
      </c>
      <c r="C36" s="32" t="s">
        <v>88</v>
      </c>
      <c r="D36" s="31" t="s">
        <v>84</v>
      </c>
      <c r="E36" s="11">
        <v>264.38</v>
      </c>
      <c r="F36" s="32"/>
      <c r="G36" s="33"/>
    </row>
    <row r="37" spans="2:7" ht="18.75" customHeight="1" x14ac:dyDescent="0.3">
      <c r="B37" s="3" t="s">
        <v>10</v>
      </c>
      <c r="E37" s="9">
        <f>SUM(E34:E36)</f>
        <v>2731.82</v>
      </c>
      <c r="F37" s="44"/>
      <c r="G37" s="41"/>
    </row>
    <row r="38" spans="2:7" x14ac:dyDescent="0.3">
      <c r="F38" s="44"/>
      <c r="G38" s="41"/>
    </row>
    <row r="39" spans="2:7" x14ac:dyDescent="0.3">
      <c r="B39" s="4" t="s">
        <v>1</v>
      </c>
      <c r="C39" s="32">
        <v>77671806963</v>
      </c>
      <c r="D39" s="31" t="s">
        <v>37</v>
      </c>
      <c r="E39" s="11">
        <v>953.99</v>
      </c>
      <c r="F39" s="36" t="s">
        <v>20</v>
      </c>
      <c r="G39" s="37" t="s">
        <v>21</v>
      </c>
    </row>
    <row r="40" spans="2:7" x14ac:dyDescent="0.3">
      <c r="F40" s="44"/>
      <c r="G40" s="41"/>
    </row>
    <row r="41" spans="2:7" ht="15.95" customHeight="1" x14ac:dyDescent="0.3">
      <c r="B41" s="3" t="s">
        <v>119</v>
      </c>
      <c r="C41" s="47" t="s">
        <v>163</v>
      </c>
      <c r="D41" s="28" t="s">
        <v>120</v>
      </c>
      <c r="E41" s="9">
        <v>549</v>
      </c>
      <c r="F41" s="48">
        <v>3235</v>
      </c>
      <c r="G41" s="35" t="s">
        <v>22</v>
      </c>
    </row>
    <row r="42" spans="2:7" ht="15.95" customHeight="1" x14ac:dyDescent="0.3">
      <c r="B42" s="3" t="s">
        <v>121</v>
      </c>
      <c r="C42" s="47" t="s">
        <v>164</v>
      </c>
      <c r="D42" s="28" t="s">
        <v>122</v>
      </c>
      <c r="E42" s="9">
        <v>82.5</v>
      </c>
      <c r="F42" s="48"/>
      <c r="G42" s="35"/>
    </row>
    <row r="43" spans="2:7" ht="15.95" customHeight="1" x14ac:dyDescent="0.3">
      <c r="B43" s="3" t="s">
        <v>123</v>
      </c>
      <c r="C43" s="47" t="s">
        <v>165</v>
      </c>
      <c r="D43" s="28" t="s">
        <v>100</v>
      </c>
      <c r="E43" s="9">
        <v>89.88</v>
      </c>
      <c r="F43" s="48"/>
      <c r="G43" s="35"/>
    </row>
    <row r="44" spans="2:7" ht="15.95" customHeight="1" x14ac:dyDescent="0.3">
      <c r="B44" s="3" t="s">
        <v>66</v>
      </c>
      <c r="C44" s="47" t="s">
        <v>69</v>
      </c>
      <c r="D44" s="28" t="s">
        <v>67</v>
      </c>
      <c r="E44" s="9">
        <v>37.33</v>
      </c>
      <c r="F44" s="48"/>
      <c r="G44" s="35"/>
    </row>
    <row r="45" spans="2:7" ht="15.95" customHeight="1" x14ac:dyDescent="0.3">
      <c r="B45" s="2" t="s">
        <v>59</v>
      </c>
      <c r="C45" s="32" t="s">
        <v>60</v>
      </c>
      <c r="D45" s="31" t="s">
        <v>11</v>
      </c>
      <c r="E45" s="11">
        <v>29.86</v>
      </c>
      <c r="F45" s="36"/>
      <c r="G45" s="37"/>
    </row>
    <row r="46" spans="2:7" ht="15.95" customHeight="1" x14ac:dyDescent="0.3">
      <c r="B46" s="3" t="s">
        <v>10</v>
      </c>
      <c r="E46" s="9">
        <f>SUM(E41:E45)</f>
        <v>788.57</v>
      </c>
      <c r="F46" s="49"/>
    </row>
    <row r="47" spans="2:7" ht="12" customHeight="1" x14ac:dyDescent="0.3">
      <c r="F47" s="49"/>
    </row>
    <row r="48" spans="2:7" ht="15.75" customHeight="1" x14ac:dyDescent="0.3">
      <c r="B48" s="4" t="s">
        <v>86</v>
      </c>
      <c r="C48" s="32" t="s">
        <v>89</v>
      </c>
      <c r="D48" s="31" t="s">
        <v>15</v>
      </c>
      <c r="E48" s="11">
        <v>160</v>
      </c>
      <c r="F48" s="50">
        <v>3236</v>
      </c>
      <c r="G48" s="2" t="s">
        <v>85</v>
      </c>
    </row>
    <row r="49" spans="2:7" x14ac:dyDescent="0.3">
      <c r="F49" s="49"/>
    </row>
    <row r="50" spans="2:7" x14ac:dyDescent="0.3">
      <c r="B50" s="3" t="s">
        <v>125</v>
      </c>
      <c r="C50" s="51" t="s">
        <v>166</v>
      </c>
      <c r="D50" s="28" t="s">
        <v>74</v>
      </c>
      <c r="E50" s="9">
        <v>250</v>
      </c>
      <c r="F50" s="52" t="s">
        <v>52</v>
      </c>
      <c r="G50" s="41" t="s">
        <v>53</v>
      </c>
    </row>
    <row r="51" spans="2:7" x14ac:dyDescent="0.3">
      <c r="B51" s="3" t="s">
        <v>126</v>
      </c>
      <c r="C51" s="51" t="s">
        <v>70</v>
      </c>
      <c r="D51" s="28" t="s">
        <v>14</v>
      </c>
      <c r="E51" s="9">
        <v>100</v>
      </c>
      <c r="F51" s="52"/>
      <c r="G51" s="41"/>
    </row>
    <row r="52" spans="2:7" x14ac:dyDescent="0.3">
      <c r="B52" s="3" t="s">
        <v>3</v>
      </c>
      <c r="C52" s="27">
        <v>87500773013</v>
      </c>
      <c r="D52" s="28" t="s">
        <v>15</v>
      </c>
      <c r="E52" s="9">
        <v>779.63</v>
      </c>
      <c r="F52" s="52"/>
      <c r="G52" s="41"/>
    </row>
    <row r="53" spans="2:7" x14ac:dyDescent="0.3">
      <c r="B53" s="3" t="s">
        <v>124</v>
      </c>
      <c r="C53" s="27" t="s">
        <v>167</v>
      </c>
      <c r="D53" s="28" t="s">
        <v>102</v>
      </c>
      <c r="E53" s="9">
        <v>47.2</v>
      </c>
      <c r="F53" s="44"/>
    </row>
    <row r="54" spans="2:7" x14ac:dyDescent="0.3">
      <c r="B54" s="3" t="s">
        <v>127</v>
      </c>
      <c r="C54" s="27" t="s">
        <v>168</v>
      </c>
      <c r="D54" s="28" t="s">
        <v>15</v>
      </c>
      <c r="E54" s="9">
        <v>3000</v>
      </c>
      <c r="F54" s="44"/>
    </row>
    <row r="55" spans="2:7" x14ac:dyDescent="0.3">
      <c r="B55" s="5" t="s">
        <v>189</v>
      </c>
      <c r="C55" s="40" t="s">
        <v>57</v>
      </c>
      <c r="D55" s="39" t="s">
        <v>57</v>
      </c>
      <c r="E55" s="12">
        <v>199.49</v>
      </c>
      <c r="F55" s="38"/>
      <c r="G55" s="41"/>
    </row>
    <row r="56" spans="2:7" x14ac:dyDescent="0.3">
      <c r="B56" s="3" t="s">
        <v>190</v>
      </c>
      <c r="C56" s="40" t="s">
        <v>57</v>
      </c>
      <c r="D56" s="39" t="s">
        <v>57</v>
      </c>
      <c r="E56" s="12">
        <v>295</v>
      </c>
      <c r="F56" s="38"/>
      <c r="G56" s="41"/>
    </row>
    <row r="57" spans="2:7" x14ac:dyDescent="0.3">
      <c r="B57" s="3" t="s">
        <v>191</v>
      </c>
      <c r="C57" s="40" t="s">
        <v>57</v>
      </c>
      <c r="D57" s="39" t="s">
        <v>57</v>
      </c>
      <c r="E57" s="12">
        <v>130.91</v>
      </c>
      <c r="F57" s="38"/>
      <c r="G57" s="41"/>
    </row>
    <row r="58" spans="2:7" x14ac:dyDescent="0.3">
      <c r="B58" s="3" t="s">
        <v>192</v>
      </c>
      <c r="C58" s="40" t="s">
        <v>57</v>
      </c>
      <c r="D58" s="39" t="s">
        <v>57</v>
      </c>
      <c r="E58" s="12">
        <v>1020</v>
      </c>
      <c r="F58" s="38"/>
      <c r="G58" s="1"/>
    </row>
    <row r="59" spans="2:7" x14ac:dyDescent="0.3">
      <c r="B59" s="5" t="s">
        <v>193</v>
      </c>
      <c r="C59" s="40" t="s">
        <v>57</v>
      </c>
      <c r="D59" s="39" t="s">
        <v>57</v>
      </c>
      <c r="E59" s="12">
        <v>459.4</v>
      </c>
      <c r="F59" s="38"/>
      <c r="G59" s="41"/>
    </row>
    <row r="60" spans="2:7" x14ac:dyDescent="0.3">
      <c r="B60" s="3" t="s">
        <v>194</v>
      </c>
      <c r="C60" s="40" t="s">
        <v>57</v>
      </c>
      <c r="D60" s="39" t="s">
        <v>57</v>
      </c>
      <c r="E60" s="9">
        <v>768.81</v>
      </c>
      <c r="F60" s="38"/>
      <c r="G60" s="41"/>
    </row>
    <row r="61" spans="2:7" x14ac:dyDescent="0.3">
      <c r="B61" s="3" t="s">
        <v>195</v>
      </c>
      <c r="C61" s="40" t="s">
        <v>57</v>
      </c>
      <c r="D61" s="39" t="s">
        <v>57</v>
      </c>
      <c r="E61" s="9">
        <v>946.22</v>
      </c>
      <c r="F61" s="38"/>
      <c r="G61" s="41"/>
    </row>
    <row r="62" spans="2:7" x14ac:dyDescent="0.3">
      <c r="B62" s="3" t="s">
        <v>196</v>
      </c>
      <c r="C62" s="40" t="s">
        <v>57</v>
      </c>
      <c r="D62" s="39" t="s">
        <v>57</v>
      </c>
      <c r="E62" s="9">
        <v>1994.89</v>
      </c>
      <c r="F62" s="38"/>
      <c r="G62" s="41"/>
    </row>
    <row r="63" spans="2:7" x14ac:dyDescent="0.3">
      <c r="B63" s="3" t="s">
        <v>197</v>
      </c>
      <c r="C63" s="40" t="s">
        <v>57</v>
      </c>
      <c r="D63" s="39" t="s">
        <v>57</v>
      </c>
      <c r="E63" s="9">
        <v>1933.52</v>
      </c>
      <c r="F63" s="38"/>
      <c r="G63" s="41"/>
    </row>
    <row r="64" spans="2:7" x14ac:dyDescent="0.3">
      <c r="B64" s="3" t="s">
        <v>198</v>
      </c>
      <c r="C64" s="40" t="s">
        <v>57</v>
      </c>
      <c r="D64" s="39" t="s">
        <v>57</v>
      </c>
      <c r="E64" s="9">
        <v>420</v>
      </c>
      <c r="F64" s="38"/>
      <c r="G64" s="41"/>
    </row>
    <row r="65" spans="2:7" x14ac:dyDescent="0.3">
      <c r="B65" s="3" t="s">
        <v>199</v>
      </c>
      <c r="C65" s="40" t="s">
        <v>57</v>
      </c>
      <c r="D65" s="39" t="s">
        <v>57</v>
      </c>
      <c r="E65" s="12">
        <v>132.99</v>
      </c>
      <c r="F65" s="38"/>
      <c r="G65" s="41"/>
    </row>
    <row r="66" spans="2:7" x14ac:dyDescent="0.3">
      <c r="B66" s="5" t="s">
        <v>200</v>
      </c>
      <c r="C66" s="40" t="s">
        <v>57</v>
      </c>
      <c r="D66" s="39" t="s">
        <v>57</v>
      </c>
      <c r="E66" s="12">
        <v>523.63</v>
      </c>
      <c r="F66" s="38"/>
      <c r="G66" s="41"/>
    </row>
    <row r="67" spans="2:7" x14ac:dyDescent="0.3">
      <c r="B67" s="5" t="s">
        <v>201</v>
      </c>
      <c r="C67" s="40" t="s">
        <v>57</v>
      </c>
      <c r="D67" s="39" t="s">
        <v>57</v>
      </c>
      <c r="E67" s="12">
        <v>295</v>
      </c>
      <c r="F67" s="38"/>
      <c r="G67" s="41"/>
    </row>
    <row r="68" spans="2:7" x14ac:dyDescent="0.3">
      <c r="B68" s="5" t="s">
        <v>202</v>
      </c>
      <c r="C68" s="40" t="s">
        <v>57</v>
      </c>
      <c r="D68" s="39" t="s">
        <v>57</v>
      </c>
      <c r="E68" s="12">
        <v>295</v>
      </c>
      <c r="F68" s="38"/>
      <c r="G68" s="41"/>
    </row>
    <row r="69" spans="2:7" x14ac:dyDescent="0.3">
      <c r="B69" s="5" t="s">
        <v>203</v>
      </c>
      <c r="C69" s="40" t="s">
        <v>57</v>
      </c>
      <c r="D69" s="39" t="s">
        <v>57</v>
      </c>
      <c r="E69" s="12">
        <v>777.6</v>
      </c>
      <c r="F69" s="38"/>
      <c r="G69" s="41"/>
    </row>
    <row r="70" spans="2:7" ht="2.25" customHeight="1" x14ac:dyDescent="0.3">
      <c r="B70" s="5"/>
      <c r="C70" s="40" t="s">
        <v>57</v>
      </c>
      <c r="D70" s="39" t="s">
        <v>57</v>
      </c>
      <c r="E70" s="12"/>
      <c r="F70" s="38"/>
      <c r="G70" s="41"/>
    </row>
    <row r="71" spans="2:7" ht="0.75" customHeight="1" x14ac:dyDescent="0.3">
      <c r="B71" s="4"/>
      <c r="C71" s="32"/>
      <c r="D71" s="31"/>
      <c r="E71" s="11"/>
      <c r="F71" s="32"/>
      <c r="G71" s="33"/>
    </row>
    <row r="72" spans="2:7" ht="0.75" customHeight="1" x14ac:dyDescent="0.3">
      <c r="B72" s="3" t="s">
        <v>10</v>
      </c>
      <c r="C72" s="38"/>
      <c r="D72" s="39"/>
      <c r="E72" s="12">
        <f>SUM(E50:E71)</f>
        <v>14369.289999999999</v>
      </c>
      <c r="F72" s="34"/>
      <c r="G72" s="41"/>
    </row>
    <row r="73" spans="2:7" x14ac:dyDescent="0.3">
      <c r="B73" s="3" t="s">
        <v>10</v>
      </c>
      <c r="E73" s="9">
        <f>SUM(E50:E70)</f>
        <v>14369.289999999999</v>
      </c>
      <c r="F73" s="44"/>
    </row>
    <row r="74" spans="2:7" x14ac:dyDescent="0.3">
      <c r="F74" s="44"/>
    </row>
    <row r="75" spans="2:7" x14ac:dyDescent="0.3">
      <c r="B75" s="3" t="s">
        <v>38</v>
      </c>
      <c r="C75" s="27">
        <v>85821130368</v>
      </c>
      <c r="D75" s="28" t="s">
        <v>14</v>
      </c>
      <c r="E75" s="9">
        <v>4.41</v>
      </c>
      <c r="F75" s="42" t="s">
        <v>39</v>
      </c>
      <c r="G75" s="29" t="s">
        <v>23</v>
      </c>
    </row>
    <row r="76" spans="2:7" x14ac:dyDescent="0.3">
      <c r="B76" s="3" t="s">
        <v>62</v>
      </c>
      <c r="C76" s="27">
        <v>46118101286</v>
      </c>
      <c r="D76" s="28" t="s">
        <v>15</v>
      </c>
      <c r="E76" s="9">
        <v>162.5</v>
      </c>
      <c r="F76" s="42"/>
    </row>
    <row r="77" spans="2:7" x14ac:dyDescent="0.3">
      <c r="B77" s="3" t="s">
        <v>47</v>
      </c>
      <c r="C77" s="27" t="s">
        <v>49</v>
      </c>
      <c r="D77" s="28" t="s">
        <v>48</v>
      </c>
      <c r="E77" s="9">
        <v>627.95000000000005</v>
      </c>
      <c r="F77" s="42"/>
    </row>
    <row r="78" spans="2:7" ht="2.25" customHeight="1" x14ac:dyDescent="0.3">
      <c r="B78" s="4"/>
      <c r="C78" s="32"/>
      <c r="D78" s="31"/>
      <c r="E78" s="11"/>
      <c r="F78" s="36"/>
      <c r="G78" s="33"/>
    </row>
    <row r="79" spans="2:7" x14ac:dyDescent="0.3">
      <c r="B79" s="3" t="s">
        <v>10</v>
      </c>
      <c r="E79" s="9">
        <f>SUM(E75:E78)</f>
        <v>794.86</v>
      </c>
      <c r="F79" s="44"/>
      <c r="G79" s="53"/>
    </row>
    <row r="80" spans="2:7" x14ac:dyDescent="0.3">
      <c r="F80" s="44"/>
      <c r="G80" s="41"/>
    </row>
    <row r="81" spans="2:7" x14ac:dyDescent="0.3">
      <c r="B81" s="3" t="s">
        <v>130</v>
      </c>
      <c r="C81" s="27" t="s">
        <v>169</v>
      </c>
      <c r="D81" s="28" t="s">
        <v>91</v>
      </c>
      <c r="E81" s="9">
        <v>69.489999999999995</v>
      </c>
      <c r="F81" s="42" t="s">
        <v>25</v>
      </c>
      <c r="G81" s="35" t="s">
        <v>24</v>
      </c>
    </row>
    <row r="82" spans="2:7" x14ac:dyDescent="0.3">
      <c r="B82" s="3" t="s">
        <v>92</v>
      </c>
      <c r="C82" s="27" t="s">
        <v>96</v>
      </c>
      <c r="D82" s="28" t="s">
        <v>15</v>
      </c>
      <c r="E82" s="9">
        <v>1326</v>
      </c>
      <c r="F82" s="42"/>
      <c r="G82" s="35"/>
    </row>
    <row r="83" spans="2:7" x14ac:dyDescent="0.3">
      <c r="B83" s="1" t="s">
        <v>128</v>
      </c>
      <c r="C83" s="27" t="s">
        <v>170</v>
      </c>
      <c r="D83" s="28" t="s">
        <v>129</v>
      </c>
      <c r="E83" s="9">
        <v>740</v>
      </c>
      <c r="F83" s="44"/>
      <c r="G83" s="41"/>
    </row>
    <row r="84" spans="2:7" x14ac:dyDescent="0.3">
      <c r="B84" s="1" t="s">
        <v>93</v>
      </c>
      <c r="C84" s="27" t="s">
        <v>97</v>
      </c>
      <c r="D84" s="28" t="s">
        <v>94</v>
      </c>
      <c r="E84" s="9">
        <v>17.5</v>
      </c>
      <c r="F84" s="44"/>
      <c r="G84" s="41"/>
    </row>
    <row r="85" spans="2:7" x14ac:dyDescent="0.3">
      <c r="B85" s="1" t="s">
        <v>77</v>
      </c>
      <c r="C85" s="27" t="s">
        <v>78</v>
      </c>
      <c r="D85" s="28" t="s">
        <v>11</v>
      </c>
      <c r="E85" s="9">
        <v>1982.9</v>
      </c>
      <c r="F85" s="44"/>
      <c r="G85" s="41"/>
    </row>
    <row r="86" spans="2:7" x14ac:dyDescent="0.3">
      <c r="B86" s="3" t="s">
        <v>90</v>
      </c>
      <c r="C86" s="27" t="s">
        <v>98</v>
      </c>
      <c r="D86" s="28" t="s">
        <v>91</v>
      </c>
      <c r="E86" s="9">
        <v>137.5</v>
      </c>
      <c r="F86" s="44"/>
      <c r="G86" s="41"/>
    </row>
    <row r="87" spans="2:7" ht="3" customHeight="1" x14ac:dyDescent="0.3">
      <c r="B87" s="4"/>
      <c r="C87" s="32"/>
      <c r="D87" s="31"/>
      <c r="E87" s="11"/>
      <c r="F87" s="43"/>
      <c r="G87" s="33"/>
    </row>
    <row r="88" spans="2:7" x14ac:dyDescent="0.3">
      <c r="B88" s="3" t="s">
        <v>10</v>
      </c>
      <c r="E88" s="9">
        <f>SUM(E81:E87)</f>
        <v>4273.3899999999994</v>
      </c>
      <c r="F88" s="44"/>
      <c r="G88" s="54"/>
    </row>
    <row r="89" spans="2:7" x14ac:dyDescent="0.3">
      <c r="F89" s="44"/>
      <c r="G89" s="41"/>
    </row>
    <row r="90" spans="2:7" x14ac:dyDescent="0.3">
      <c r="F90" s="44"/>
      <c r="G90" s="41"/>
    </row>
    <row r="91" spans="2:7" ht="20.100000000000001" customHeight="1" x14ac:dyDescent="0.3">
      <c r="B91" s="3" t="s">
        <v>135</v>
      </c>
      <c r="C91" s="27" t="s">
        <v>171</v>
      </c>
      <c r="D91" s="28" t="s">
        <v>91</v>
      </c>
      <c r="E91" s="9">
        <v>184</v>
      </c>
      <c r="F91" s="42" t="s">
        <v>27</v>
      </c>
      <c r="G91" s="41" t="s">
        <v>26</v>
      </c>
    </row>
    <row r="92" spans="2:7" ht="20.100000000000001" customHeight="1" x14ac:dyDescent="0.3">
      <c r="B92" s="3" t="s">
        <v>3</v>
      </c>
      <c r="C92" s="51" t="s">
        <v>55</v>
      </c>
      <c r="D92" s="28" t="s">
        <v>15</v>
      </c>
      <c r="E92" s="9">
        <v>3106.23</v>
      </c>
      <c r="F92" s="42"/>
      <c r="G92" s="41"/>
    </row>
    <row r="93" spans="2:7" ht="20.100000000000001" customHeight="1" x14ac:dyDescent="0.3">
      <c r="B93" s="3" t="s">
        <v>131</v>
      </c>
      <c r="C93" s="51" t="s">
        <v>72</v>
      </c>
      <c r="D93" s="28" t="s">
        <v>11</v>
      </c>
      <c r="E93" s="9">
        <v>384.26</v>
      </c>
      <c r="F93" s="42"/>
      <c r="G93" s="41"/>
    </row>
    <row r="94" spans="2:7" ht="20.100000000000001" customHeight="1" x14ac:dyDescent="0.3">
      <c r="B94" s="3" t="s">
        <v>132</v>
      </c>
      <c r="C94" s="51" t="s">
        <v>172</v>
      </c>
      <c r="D94" s="28" t="s">
        <v>133</v>
      </c>
      <c r="E94" s="9">
        <v>1062</v>
      </c>
      <c r="F94" s="42"/>
      <c r="G94" s="41"/>
    </row>
    <row r="95" spans="2:7" ht="20.100000000000001" customHeight="1" x14ac:dyDescent="0.3">
      <c r="B95" s="3" t="s">
        <v>95</v>
      </c>
      <c r="C95" s="51" t="s">
        <v>99</v>
      </c>
      <c r="D95" s="28" t="s">
        <v>37</v>
      </c>
      <c r="E95" s="9">
        <v>80</v>
      </c>
      <c r="F95" s="42"/>
      <c r="G95" s="41"/>
    </row>
    <row r="96" spans="2:7" ht="20.100000000000001" customHeight="1" x14ac:dyDescent="0.3">
      <c r="B96" s="4" t="s">
        <v>134</v>
      </c>
      <c r="C96" s="30" t="s">
        <v>173</v>
      </c>
      <c r="D96" s="31" t="s">
        <v>48</v>
      </c>
      <c r="E96" s="11">
        <v>240</v>
      </c>
      <c r="F96" s="36"/>
      <c r="G96" s="33"/>
    </row>
    <row r="97" spans="2:7" x14ac:dyDescent="0.3">
      <c r="B97" s="5" t="s">
        <v>10</v>
      </c>
      <c r="E97" s="9">
        <f>SUM(E91:E96)</f>
        <v>5056.49</v>
      </c>
      <c r="F97" s="44"/>
      <c r="G97" s="41"/>
    </row>
    <row r="98" spans="2:7" x14ac:dyDescent="0.3">
      <c r="F98" s="44"/>
      <c r="G98" s="41"/>
    </row>
    <row r="99" spans="2:7" x14ac:dyDescent="0.3">
      <c r="B99" s="3" t="s">
        <v>136</v>
      </c>
      <c r="C99" s="61" t="s">
        <v>188</v>
      </c>
      <c r="D99" s="28" t="s">
        <v>137</v>
      </c>
      <c r="E99" s="9">
        <v>250</v>
      </c>
      <c r="F99" s="34" t="s">
        <v>40</v>
      </c>
      <c r="G99" s="41" t="s">
        <v>41</v>
      </c>
    </row>
    <row r="100" spans="2:7" x14ac:dyDescent="0.3">
      <c r="B100" s="3" t="s">
        <v>138</v>
      </c>
      <c r="C100" s="27" t="s">
        <v>174</v>
      </c>
      <c r="D100" s="28" t="s">
        <v>14</v>
      </c>
      <c r="E100" s="9">
        <f>+[1]Sheet1!$D$38</f>
        <v>40</v>
      </c>
      <c r="F100" s="44"/>
      <c r="G100" s="41"/>
    </row>
    <row r="101" spans="2:7" ht="2.25" customHeight="1" x14ac:dyDescent="0.3">
      <c r="B101" s="2"/>
      <c r="C101" s="32"/>
      <c r="D101" s="31"/>
      <c r="E101" s="25"/>
      <c r="F101" s="32"/>
      <c r="G101" s="33"/>
    </row>
    <row r="102" spans="2:7" ht="17.25" customHeight="1" x14ac:dyDescent="0.3">
      <c r="B102" s="3" t="s">
        <v>10</v>
      </c>
      <c r="C102" s="51"/>
      <c r="E102" s="9">
        <f>SUM(E99:E101)</f>
        <v>290</v>
      </c>
      <c r="F102" s="42"/>
      <c r="G102" s="41"/>
    </row>
    <row r="103" spans="2:7" ht="17.25" customHeight="1" x14ac:dyDescent="0.3">
      <c r="C103" s="51"/>
      <c r="F103" s="42"/>
      <c r="G103" s="41"/>
    </row>
    <row r="104" spans="2:7" ht="17.25" customHeight="1" x14ac:dyDescent="0.3">
      <c r="B104" s="3" t="s">
        <v>65</v>
      </c>
      <c r="C104" s="51" t="s">
        <v>71</v>
      </c>
      <c r="D104" s="28" t="s">
        <v>11</v>
      </c>
      <c r="E104" s="9">
        <v>733.13</v>
      </c>
      <c r="F104" s="48">
        <v>3295</v>
      </c>
      <c r="G104" s="41" t="s">
        <v>79</v>
      </c>
    </row>
    <row r="105" spans="2:7" ht="17.25" customHeight="1" x14ac:dyDescent="0.3">
      <c r="B105" s="4" t="s">
        <v>73</v>
      </c>
      <c r="C105" s="30"/>
      <c r="D105" s="31"/>
      <c r="E105" s="11">
        <v>39.82</v>
      </c>
      <c r="F105" s="36"/>
      <c r="G105" s="33"/>
    </row>
    <row r="106" spans="2:7" ht="17.25" customHeight="1" x14ac:dyDescent="0.3">
      <c r="B106" s="3" t="s">
        <v>10</v>
      </c>
      <c r="C106" s="51"/>
      <c r="E106" s="9">
        <f>+E105+E104</f>
        <v>772.95</v>
      </c>
    </row>
    <row r="107" spans="2:7" ht="17.25" customHeight="1" x14ac:dyDescent="0.3">
      <c r="B107" s="5"/>
      <c r="C107" s="51"/>
      <c r="E107" s="23"/>
    </row>
    <row r="108" spans="2:7" x14ac:dyDescent="0.3">
      <c r="B108" s="1" t="s">
        <v>139</v>
      </c>
      <c r="C108" s="28" t="s">
        <v>175</v>
      </c>
      <c r="D108" s="28" t="s">
        <v>15</v>
      </c>
      <c r="E108" s="23">
        <v>150</v>
      </c>
      <c r="F108" s="42" t="s">
        <v>61</v>
      </c>
      <c r="G108" s="29" t="s">
        <v>58</v>
      </c>
    </row>
    <row r="109" spans="2:7" x14ac:dyDescent="0.3">
      <c r="B109" s="1" t="s">
        <v>140</v>
      </c>
      <c r="C109" s="28" t="s">
        <v>176</v>
      </c>
      <c r="D109" s="28" t="s">
        <v>14</v>
      </c>
      <c r="E109" s="23">
        <v>59.7</v>
      </c>
      <c r="F109" s="42"/>
    </row>
    <row r="110" spans="2:7" x14ac:dyDescent="0.3">
      <c r="B110" s="1" t="s">
        <v>141</v>
      </c>
      <c r="C110" s="28" t="s">
        <v>177</v>
      </c>
      <c r="D110" s="28" t="s">
        <v>14</v>
      </c>
      <c r="E110" s="23">
        <v>211.19</v>
      </c>
      <c r="F110" s="42"/>
    </row>
    <row r="111" spans="2:7" x14ac:dyDescent="0.3">
      <c r="B111" s="1" t="s">
        <v>142</v>
      </c>
      <c r="C111" s="28" t="s">
        <v>178</v>
      </c>
      <c r="D111" s="28" t="s">
        <v>14</v>
      </c>
      <c r="E111" s="23">
        <v>165.34</v>
      </c>
      <c r="F111" s="42"/>
    </row>
    <row r="112" spans="2:7" x14ac:dyDescent="0.3">
      <c r="B112" s="3" t="s">
        <v>143</v>
      </c>
      <c r="C112" s="27" t="s">
        <v>179</v>
      </c>
      <c r="D112" s="28" t="s">
        <v>14</v>
      </c>
      <c r="E112" s="9">
        <v>318.23</v>
      </c>
      <c r="F112" s="42"/>
    </row>
    <row r="113" spans="2:9" x14ac:dyDescent="0.3">
      <c r="B113" s="1" t="s">
        <v>144</v>
      </c>
      <c r="C113" s="27">
        <v>92233021547</v>
      </c>
      <c r="D113" s="28" t="s">
        <v>11</v>
      </c>
      <c r="E113" s="9">
        <v>807</v>
      </c>
      <c r="F113" s="42"/>
      <c r="I113" s="61"/>
    </row>
    <row r="114" spans="2:9" x14ac:dyDescent="0.3">
      <c r="B114" s="1" t="s">
        <v>145</v>
      </c>
      <c r="C114" s="28" t="s">
        <v>180</v>
      </c>
      <c r="D114" s="28" t="s">
        <v>91</v>
      </c>
      <c r="E114" s="9">
        <v>50</v>
      </c>
      <c r="F114" s="42"/>
    </row>
    <row r="115" spans="2:9" ht="18.75" customHeight="1" x14ac:dyDescent="0.3">
      <c r="B115" s="21" t="s">
        <v>146</v>
      </c>
      <c r="C115" s="28" t="s">
        <v>81</v>
      </c>
      <c r="D115" s="28" t="s">
        <v>14</v>
      </c>
      <c r="E115" s="9">
        <v>31.86</v>
      </c>
      <c r="F115" s="42"/>
    </row>
    <row r="116" spans="2:9" x14ac:dyDescent="0.3">
      <c r="B116" s="21" t="s">
        <v>147</v>
      </c>
      <c r="C116" s="28" t="s">
        <v>181</v>
      </c>
      <c r="D116" s="28" t="s">
        <v>15</v>
      </c>
      <c r="E116" s="9">
        <v>515</v>
      </c>
      <c r="F116" s="42"/>
    </row>
    <row r="117" spans="2:9" x14ac:dyDescent="0.3">
      <c r="B117" s="19" t="s">
        <v>148</v>
      </c>
      <c r="C117" s="28" t="s">
        <v>182</v>
      </c>
      <c r="D117" s="28" t="s">
        <v>14</v>
      </c>
      <c r="E117" s="9">
        <v>2083.3200000000002</v>
      </c>
      <c r="F117" s="42"/>
    </row>
    <row r="118" spans="2:9" x14ac:dyDescent="0.3">
      <c r="B118" s="19" t="s">
        <v>149</v>
      </c>
      <c r="C118" s="28" t="s">
        <v>183</v>
      </c>
      <c r="D118" s="28" t="s">
        <v>150</v>
      </c>
      <c r="E118" s="9">
        <v>181.25</v>
      </c>
      <c r="F118" s="42"/>
    </row>
    <row r="119" spans="2:9" x14ac:dyDescent="0.3">
      <c r="B119" s="19" t="s">
        <v>151</v>
      </c>
      <c r="C119" s="28" t="s">
        <v>184</v>
      </c>
      <c r="D119" s="28" t="s">
        <v>68</v>
      </c>
      <c r="E119" s="9">
        <v>230</v>
      </c>
      <c r="F119" s="42"/>
    </row>
    <row r="120" spans="2:9" x14ac:dyDescent="0.3">
      <c r="B120" s="19" t="s">
        <v>152</v>
      </c>
      <c r="C120" s="28" t="s">
        <v>185</v>
      </c>
      <c r="D120" s="28" t="s">
        <v>150</v>
      </c>
      <c r="E120" s="9">
        <v>280</v>
      </c>
      <c r="F120" s="42"/>
    </row>
    <row r="121" spans="2:9" x14ac:dyDescent="0.3">
      <c r="B121" s="19" t="s">
        <v>153</v>
      </c>
      <c r="C121" s="28" t="s">
        <v>186</v>
      </c>
      <c r="D121" s="28" t="s">
        <v>15</v>
      </c>
      <c r="E121" s="9">
        <v>73.5</v>
      </c>
      <c r="F121" s="42"/>
    </row>
    <row r="122" spans="2:9" x14ac:dyDescent="0.3">
      <c r="B122" s="19" t="s">
        <v>154</v>
      </c>
      <c r="C122" s="28" t="s">
        <v>187</v>
      </c>
      <c r="D122" s="28" t="s">
        <v>14</v>
      </c>
      <c r="E122" s="9">
        <v>7.96</v>
      </c>
      <c r="F122" s="42"/>
    </row>
    <row r="123" spans="2:9" ht="17.25" customHeight="1" x14ac:dyDescent="0.3">
      <c r="B123" s="22" t="s">
        <v>38</v>
      </c>
      <c r="C123" s="39" t="s">
        <v>80</v>
      </c>
      <c r="D123" s="39" t="s">
        <v>14</v>
      </c>
      <c r="E123" s="26">
        <v>64.7</v>
      </c>
      <c r="F123" s="55"/>
      <c r="G123" s="41"/>
    </row>
    <row r="124" spans="2:9" ht="2.25" customHeight="1" x14ac:dyDescent="0.3">
      <c r="B124" s="18"/>
      <c r="C124" s="31"/>
      <c r="D124" s="31"/>
      <c r="E124" s="25"/>
      <c r="F124" s="43"/>
      <c r="G124" s="33"/>
    </row>
    <row r="125" spans="2:9" x14ac:dyDescent="0.3">
      <c r="B125" s="3" t="s">
        <v>10</v>
      </c>
      <c r="E125" s="9">
        <f>SUM(E108:E124)</f>
        <v>5229.0499999999993</v>
      </c>
      <c r="F125" s="44"/>
      <c r="G125" s="53"/>
    </row>
    <row r="127" spans="2:9" ht="18.75" customHeight="1" x14ac:dyDescent="0.3">
      <c r="B127" s="5" t="s">
        <v>2</v>
      </c>
      <c r="C127" s="38">
        <v>92963223473</v>
      </c>
      <c r="D127" s="39" t="s">
        <v>14</v>
      </c>
      <c r="E127" s="12">
        <v>357.27</v>
      </c>
      <c r="F127" s="34" t="s">
        <v>28</v>
      </c>
      <c r="G127" s="35" t="s">
        <v>56</v>
      </c>
    </row>
    <row r="128" spans="2:9" ht="2.25" customHeight="1" x14ac:dyDescent="0.3">
      <c r="B128" s="4"/>
      <c r="C128" s="32"/>
      <c r="D128" s="31"/>
      <c r="E128" s="11"/>
      <c r="F128" s="36"/>
      <c r="G128" s="37"/>
    </row>
    <row r="129" spans="2:11" x14ac:dyDescent="0.3">
      <c r="F129" s="44"/>
    </row>
    <row r="130" spans="2:11" hidden="1" x14ac:dyDescent="0.3">
      <c r="B130" s="4"/>
      <c r="C130" s="32"/>
      <c r="D130" s="31"/>
      <c r="E130" s="11"/>
      <c r="F130" s="36"/>
      <c r="G130" s="2"/>
    </row>
    <row r="131" spans="2:11" hidden="1" x14ac:dyDescent="0.3">
      <c r="F131" s="44"/>
    </row>
    <row r="132" spans="2:11" x14ac:dyDescent="0.3">
      <c r="F132" s="44"/>
    </row>
    <row r="133" spans="2:11" x14ac:dyDescent="0.3">
      <c r="B133" s="3" t="s">
        <v>101</v>
      </c>
      <c r="C133" s="27" t="s">
        <v>103</v>
      </c>
      <c r="D133" s="28" t="s">
        <v>15</v>
      </c>
      <c r="E133" s="9">
        <v>2978.69</v>
      </c>
    </row>
    <row r="134" spans="2:11" ht="1.5" customHeight="1" x14ac:dyDescent="0.3">
      <c r="B134" s="4"/>
      <c r="C134" s="32"/>
      <c r="D134" s="31"/>
      <c r="E134" s="11"/>
      <c r="F134" s="31"/>
      <c r="G134" s="33"/>
    </row>
    <row r="135" spans="2:11" x14ac:dyDescent="0.3">
      <c r="B135" s="3" t="s">
        <v>10</v>
      </c>
      <c r="C135" s="38"/>
      <c r="D135" s="39"/>
      <c r="E135" s="12">
        <f>+E133</f>
        <v>2978.69</v>
      </c>
      <c r="F135" s="39"/>
      <c r="G135" s="41"/>
    </row>
    <row r="136" spans="2:11" x14ac:dyDescent="0.3">
      <c r="C136" s="38"/>
      <c r="D136" s="39"/>
      <c r="E136" s="12"/>
      <c r="F136" s="39"/>
      <c r="G136" s="41"/>
    </row>
    <row r="137" spans="2:11" x14ac:dyDescent="0.3">
      <c r="F137" s="44"/>
    </row>
    <row r="138" spans="2:11" x14ac:dyDescent="0.3">
      <c r="F138" s="44"/>
    </row>
    <row r="139" spans="2:11" x14ac:dyDescent="0.3">
      <c r="B139" s="3" t="s">
        <v>4</v>
      </c>
      <c r="E139" s="9">
        <v>313658.40999999997</v>
      </c>
      <c r="F139" s="42" t="s">
        <v>29</v>
      </c>
      <c r="G139" s="29" t="s">
        <v>30</v>
      </c>
    </row>
    <row r="140" spans="2:11" x14ac:dyDescent="0.3">
      <c r="E140" s="9">
        <v>43923.56</v>
      </c>
      <c r="F140" s="42" t="s">
        <v>31</v>
      </c>
      <c r="G140" s="29" t="s">
        <v>34</v>
      </c>
      <c r="I140" s="20"/>
      <c r="K140" s="20"/>
    </row>
    <row r="141" spans="2:11" x14ac:dyDescent="0.3">
      <c r="D141" s="56"/>
      <c r="E141" s="9">
        <v>51263.33</v>
      </c>
      <c r="F141" s="42" t="s">
        <v>32</v>
      </c>
      <c r="G141" s="29" t="s">
        <v>35</v>
      </c>
    </row>
    <row r="142" spans="2:11" x14ac:dyDescent="0.3">
      <c r="B142" s="5"/>
      <c r="C142" s="38"/>
      <c r="D142" s="39"/>
      <c r="E142" s="12">
        <f>65+16565.62</f>
        <v>16630.62</v>
      </c>
      <c r="F142" s="42" t="s">
        <v>33</v>
      </c>
      <c r="G142" s="29" t="s">
        <v>36</v>
      </c>
    </row>
    <row r="143" spans="2:11" ht="2.25" customHeight="1" x14ac:dyDescent="0.3">
      <c r="B143" s="4"/>
      <c r="C143" s="32"/>
      <c r="D143" s="31"/>
      <c r="E143" s="11"/>
      <c r="F143" s="36"/>
      <c r="G143" s="33"/>
    </row>
    <row r="144" spans="2:11" x14ac:dyDescent="0.3">
      <c r="B144" s="3" t="s">
        <v>10</v>
      </c>
      <c r="E144" s="9">
        <f>SUM(E139:E143)</f>
        <v>425475.92</v>
      </c>
      <c r="F144" s="44"/>
      <c r="H144" s="6"/>
    </row>
    <row r="145" spans="2:6" x14ac:dyDescent="0.3">
      <c r="B145" s="8" t="s">
        <v>42</v>
      </c>
      <c r="C145" s="57"/>
      <c r="D145" s="58"/>
      <c r="E145" s="13">
        <f>+E144+E135+E127+E125+E106+E102+E97+E88+E79+E73+E48+E46+E39+E37+E32+E27+E20+E16+E14+E9</f>
        <v>516494.79999999993</v>
      </c>
      <c r="F145" s="44"/>
    </row>
    <row r="146" spans="2:6" x14ac:dyDescent="0.3">
      <c r="B146" s="17">
        <v>45859</v>
      </c>
      <c r="F146" s="44"/>
    </row>
    <row r="147" spans="2:6" x14ac:dyDescent="0.3">
      <c r="F147" s="44"/>
    </row>
    <row r="148" spans="2:6" x14ac:dyDescent="0.3">
      <c r="F148" s="44"/>
    </row>
    <row r="149" spans="2:6" x14ac:dyDescent="0.3">
      <c r="F149" s="44"/>
    </row>
    <row r="150" spans="2:6" x14ac:dyDescent="0.3">
      <c r="F150" s="44"/>
    </row>
    <row r="151" spans="2:6" x14ac:dyDescent="0.3">
      <c r="F151" s="44"/>
    </row>
    <row r="152" spans="2:6" x14ac:dyDescent="0.3">
      <c r="F152" s="44"/>
    </row>
    <row r="153" spans="2:6" x14ac:dyDescent="0.3">
      <c r="F153" s="44"/>
    </row>
    <row r="154" spans="2:6" x14ac:dyDescent="0.3">
      <c r="F154" s="44"/>
    </row>
    <row r="155" spans="2:6" x14ac:dyDescent="0.3">
      <c r="F155" s="44"/>
    </row>
    <row r="156" spans="2:6" x14ac:dyDescent="0.3">
      <c r="F156" s="44"/>
    </row>
    <row r="157" spans="2:6" x14ac:dyDescent="0.3">
      <c r="F157" s="44"/>
    </row>
    <row r="158" spans="2:6" x14ac:dyDescent="0.3">
      <c r="F158" s="44"/>
    </row>
    <row r="159" spans="2:6" x14ac:dyDescent="0.3">
      <c r="F159" s="44"/>
    </row>
    <row r="160" spans="2:6" x14ac:dyDescent="0.3">
      <c r="F160" s="44"/>
    </row>
    <row r="161" spans="6:6" x14ac:dyDescent="0.3">
      <c r="F161" s="44"/>
    </row>
    <row r="162" spans="6:6" x14ac:dyDescent="0.3">
      <c r="F162" s="44"/>
    </row>
    <row r="163" spans="6:6" x14ac:dyDescent="0.3">
      <c r="F163" s="44"/>
    </row>
    <row r="164" spans="6:6" x14ac:dyDescent="0.3">
      <c r="F164" s="44"/>
    </row>
    <row r="165" spans="6:6" x14ac:dyDescent="0.3">
      <c r="F165" s="44"/>
    </row>
    <row r="166" spans="6:6" x14ac:dyDescent="0.3">
      <c r="F166" s="44"/>
    </row>
    <row r="167" spans="6:6" x14ac:dyDescent="0.3">
      <c r="F167" s="44"/>
    </row>
    <row r="168" spans="6:6" x14ac:dyDescent="0.3">
      <c r="F168" s="44"/>
    </row>
    <row r="169" spans="6:6" x14ac:dyDescent="0.3">
      <c r="F169" s="44"/>
    </row>
    <row r="170" spans="6:6" x14ac:dyDescent="0.3">
      <c r="F170" s="44"/>
    </row>
    <row r="171" spans="6:6" x14ac:dyDescent="0.3">
      <c r="F171" s="44"/>
    </row>
    <row r="172" spans="6:6" x14ac:dyDescent="0.3">
      <c r="F172" s="44"/>
    </row>
    <row r="173" spans="6:6" x14ac:dyDescent="0.3">
      <c r="F173" s="44"/>
    </row>
    <row r="174" spans="6:6" x14ac:dyDescent="0.3">
      <c r="F174" s="44"/>
    </row>
    <row r="175" spans="6:6" x14ac:dyDescent="0.3">
      <c r="F175" s="44"/>
    </row>
    <row r="176" spans="6:6" x14ac:dyDescent="0.3">
      <c r="F176" s="44"/>
    </row>
    <row r="177" spans="6:6" x14ac:dyDescent="0.3">
      <c r="F177" s="44"/>
    </row>
    <row r="178" spans="6:6" x14ac:dyDescent="0.3">
      <c r="F178" s="44"/>
    </row>
    <row r="179" spans="6:6" x14ac:dyDescent="0.3">
      <c r="F179" s="44"/>
    </row>
    <row r="180" spans="6:6" x14ac:dyDescent="0.3">
      <c r="F180" s="44"/>
    </row>
    <row r="181" spans="6:6" x14ac:dyDescent="0.3">
      <c r="F181" s="44"/>
    </row>
    <row r="182" spans="6:6" x14ac:dyDescent="0.3">
      <c r="F182" s="44"/>
    </row>
    <row r="183" spans="6:6" x14ac:dyDescent="0.3">
      <c r="F183" s="44"/>
    </row>
    <row r="184" spans="6:6" x14ac:dyDescent="0.3">
      <c r="F184" s="44"/>
    </row>
    <row r="185" spans="6:6" x14ac:dyDescent="0.3">
      <c r="F185" s="44"/>
    </row>
    <row r="186" spans="6:6" x14ac:dyDescent="0.3">
      <c r="F186" s="44"/>
    </row>
    <row r="187" spans="6:6" x14ac:dyDescent="0.3">
      <c r="F187" s="44"/>
    </row>
    <row r="188" spans="6:6" x14ac:dyDescent="0.3">
      <c r="F188" s="44"/>
    </row>
    <row r="189" spans="6:6" x14ac:dyDescent="0.3">
      <c r="F189" s="44"/>
    </row>
    <row r="190" spans="6:6" x14ac:dyDescent="0.3">
      <c r="F190" s="44"/>
    </row>
    <row r="191" spans="6:6" x14ac:dyDescent="0.3">
      <c r="F191" s="44"/>
    </row>
    <row r="192" spans="6:6" x14ac:dyDescent="0.3">
      <c r="F192" s="44"/>
    </row>
    <row r="193" spans="6:6" x14ac:dyDescent="0.3">
      <c r="F193" s="44"/>
    </row>
    <row r="194" spans="6:6" x14ac:dyDescent="0.3">
      <c r="F194" s="44"/>
    </row>
    <row r="195" spans="6:6" x14ac:dyDescent="0.3">
      <c r="F195" s="44"/>
    </row>
    <row r="196" spans="6:6" x14ac:dyDescent="0.3">
      <c r="F196" s="44"/>
    </row>
    <row r="197" spans="6:6" x14ac:dyDescent="0.3">
      <c r="F197" s="44"/>
    </row>
    <row r="198" spans="6:6" x14ac:dyDescent="0.3">
      <c r="F198" s="44"/>
    </row>
    <row r="199" spans="6:6" x14ac:dyDescent="0.3">
      <c r="F199" s="44"/>
    </row>
    <row r="200" spans="6:6" x14ac:dyDescent="0.3">
      <c r="F200" s="44"/>
    </row>
    <row r="201" spans="6:6" x14ac:dyDescent="0.3">
      <c r="F201" s="44"/>
    </row>
    <row r="202" spans="6:6" x14ac:dyDescent="0.3">
      <c r="F202" s="44"/>
    </row>
    <row r="203" spans="6:6" x14ac:dyDescent="0.3">
      <c r="F203" s="44"/>
    </row>
    <row r="204" spans="6:6" x14ac:dyDescent="0.3">
      <c r="F204" s="44"/>
    </row>
    <row r="205" spans="6:6" x14ac:dyDescent="0.3">
      <c r="F205" s="44"/>
    </row>
    <row r="206" spans="6:6" x14ac:dyDescent="0.3">
      <c r="F206" s="44"/>
    </row>
    <row r="207" spans="6:6" x14ac:dyDescent="0.3">
      <c r="F207" s="44"/>
    </row>
    <row r="208" spans="6:6" x14ac:dyDescent="0.3">
      <c r="F208" s="44"/>
    </row>
    <row r="209" spans="6:6" x14ac:dyDescent="0.3">
      <c r="F209" s="44"/>
    </row>
    <row r="210" spans="6:6" x14ac:dyDescent="0.3">
      <c r="F210" s="44"/>
    </row>
    <row r="211" spans="6:6" x14ac:dyDescent="0.3">
      <c r="F211" s="44"/>
    </row>
    <row r="212" spans="6:6" x14ac:dyDescent="0.3">
      <c r="F212" s="44"/>
    </row>
    <row r="213" spans="6:6" x14ac:dyDescent="0.3">
      <c r="F213" s="44"/>
    </row>
    <row r="214" spans="6:6" x14ac:dyDescent="0.3">
      <c r="F214" s="44"/>
    </row>
    <row r="215" spans="6:6" x14ac:dyDescent="0.3">
      <c r="F215" s="44"/>
    </row>
    <row r="216" spans="6:6" x14ac:dyDescent="0.3">
      <c r="F216" s="44"/>
    </row>
    <row r="217" spans="6:6" x14ac:dyDescent="0.3">
      <c r="F217" s="44"/>
    </row>
    <row r="218" spans="6:6" x14ac:dyDescent="0.3">
      <c r="F218" s="44"/>
    </row>
    <row r="219" spans="6:6" x14ac:dyDescent="0.3">
      <c r="F219" s="44"/>
    </row>
    <row r="220" spans="6:6" x14ac:dyDescent="0.3">
      <c r="F220" s="44"/>
    </row>
    <row r="221" spans="6:6" x14ac:dyDescent="0.3">
      <c r="F221" s="44"/>
    </row>
    <row r="222" spans="6:6" x14ac:dyDescent="0.3">
      <c r="F222" s="44"/>
    </row>
    <row r="223" spans="6:6" x14ac:dyDescent="0.3">
      <c r="F223" s="44"/>
    </row>
    <row r="224" spans="6:6" x14ac:dyDescent="0.3">
      <c r="F224" s="44"/>
    </row>
    <row r="225" spans="6:6" x14ac:dyDescent="0.3">
      <c r="F225" s="44"/>
    </row>
    <row r="226" spans="6:6" x14ac:dyDescent="0.3">
      <c r="F226" s="44"/>
    </row>
    <row r="227" spans="6:6" x14ac:dyDescent="0.3">
      <c r="F227" s="44"/>
    </row>
    <row r="228" spans="6:6" x14ac:dyDescent="0.3">
      <c r="F228" s="44"/>
    </row>
    <row r="229" spans="6:6" x14ac:dyDescent="0.3">
      <c r="F229" s="44"/>
    </row>
    <row r="230" spans="6:6" x14ac:dyDescent="0.3">
      <c r="F230" s="44"/>
    </row>
    <row r="231" spans="6:6" x14ac:dyDescent="0.3">
      <c r="F231" s="44"/>
    </row>
    <row r="232" spans="6:6" x14ac:dyDescent="0.3">
      <c r="F232" s="44"/>
    </row>
    <row r="233" spans="6:6" x14ac:dyDescent="0.3">
      <c r="F233" s="44"/>
    </row>
    <row r="234" spans="6:6" x14ac:dyDescent="0.3">
      <c r="F234" s="44"/>
    </row>
    <row r="235" spans="6:6" x14ac:dyDescent="0.3">
      <c r="F235" s="44"/>
    </row>
    <row r="236" spans="6:6" x14ac:dyDescent="0.3">
      <c r="F236" s="44"/>
    </row>
    <row r="237" spans="6:6" x14ac:dyDescent="0.3">
      <c r="F237" s="44"/>
    </row>
    <row r="238" spans="6:6" x14ac:dyDescent="0.3">
      <c r="F238" s="44"/>
    </row>
    <row r="239" spans="6:6" x14ac:dyDescent="0.3">
      <c r="F239" s="44"/>
    </row>
    <row r="240" spans="6:6" x14ac:dyDescent="0.3">
      <c r="F240" s="44"/>
    </row>
    <row r="241" spans="6:6" x14ac:dyDescent="0.3">
      <c r="F241" s="44"/>
    </row>
    <row r="242" spans="6:6" x14ac:dyDescent="0.3">
      <c r="F242" s="44"/>
    </row>
    <row r="243" spans="6:6" x14ac:dyDescent="0.3">
      <c r="F243" s="44"/>
    </row>
    <row r="244" spans="6:6" x14ac:dyDescent="0.3">
      <c r="F244" s="44"/>
    </row>
    <row r="245" spans="6:6" x14ac:dyDescent="0.3">
      <c r="F245" s="44"/>
    </row>
    <row r="246" spans="6:6" x14ac:dyDescent="0.3">
      <c r="F246" s="44"/>
    </row>
    <row r="247" spans="6:6" x14ac:dyDescent="0.3">
      <c r="F247" s="44"/>
    </row>
    <row r="248" spans="6:6" x14ac:dyDescent="0.3">
      <c r="F248" s="44"/>
    </row>
    <row r="249" spans="6:6" x14ac:dyDescent="0.3">
      <c r="F249" s="44"/>
    </row>
    <row r="250" spans="6:6" x14ac:dyDescent="0.3">
      <c r="F250" s="44"/>
    </row>
    <row r="251" spans="6:6" x14ac:dyDescent="0.3">
      <c r="F251" s="44"/>
    </row>
    <row r="252" spans="6:6" x14ac:dyDescent="0.3">
      <c r="F252" s="44"/>
    </row>
    <row r="253" spans="6:6" x14ac:dyDescent="0.3">
      <c r="F253" s="44"/>
    </row>
    <row r="254" spans="6:6" x14ac:dyDescent="0.3">
      <c r="F254" s="44"/>
    </row>
    <row r="255" spans="6:6" x14ac:dyDescent="0.3">
      <c r="F255" s="44"/>
    </row>
    <row r="256" spans="6:6" x14ac:dyDescent="0.3">
      <c r="F256" s="44"/>
    </row>
    <row r="257" spans="6:6" x14ac:dyDescent="0.3">
      <c r="F257" s="44"/>
    </row>
    <row r="258" spans="6:6" x14ac:dyDescent="0.3">
      <c r="F258" s="44"/>
    </row>
    <row r="259" spans="6:6" x14ac:dyDescent="0.3">
      <c r="F259" s="44"/>
    </row>
    <row r="260" spans="6:6" x14ac:dyDescent="0.3">
      <c r="F260" s="44"/>
    </row>
    <row r="261" spans="6:6" x14ac:dyDescent="0.3">
      <c r="F261" s="44"/>
    </row>
    <row r="262" spans="6:6" x14ac:dyDescent="0.3">
      <c r="F262" s="44"/>
    </row>
    <row r="263" spans="6:6" x14ac:dyDescent="0.3">
      <c r="F263" s="44"/>
    </row>
    <row r="264" spans="6:6" x14ac:dyDescent="0.3">
      <c r="F264" s="44"/>
    </row>
    <row r="265" spans="6:6" x14ac:dyDescent="0.3">
      <c r="F265" s="44"/>
    </row>
    <row r="266" spans="6:6" x14ac:dyDescent="0.3">
      <c r="F266" s="44"/>
    </row>
    <row r="267" spans="6:6" x14ac:dyDescent="0.3">
      <c r="F267" s="44"/>
    </row>
    <row r="268" spans="6:6" x14ac:dyDescent="0.3">
      <c r="F268" s="44"/>
    </row>
    <row r="269" spans="6:6" x14ac:dyDescent="0.3">
      <c r="F269" s="44"/>
    </row>
    <row r="270" spans="6:6" x14ac:dyDescent="0.3">
      <c r="F270" s="44"/>
    </row>
    <row r="271" spans="6:6" x14ac:dyDescent="0.3">
      <c r="F271" s="44"/>
    </row>
    <row r="272" spans="6:6" x14ac:dyDescent="0.3">
      <c r="F272" s="44"/>
    </row>
    <row r="273" spans="6:6" x14ac:dyDescent="0.3">
      <c r="F273" s="44"/>
    </row>
    <row r="274" spans="6:6" x14ac:dyDescent="0.3">
      <c r="F274" s="44"/>
    </row>
    <row r="275" spans="6:6" x14ac:dyDescent="0.3">
      <c r="F275" s="44"/>
    </row>
    <row r="276" spans="6:6" x14ac:dyDescent="0.3">
      <c r="F276" s="44"/>
    </row>
    <row r="277" spans="6:6" x14ac:dyDescent="0.3">
      <c r="F277" s="44"/>
    </row>
    <row r="278" spans="6:6" x14ac:dyDescent="0.3">
      <c r="F278" s="44"/>
    </row>
    <row r="279" spans="6:6" x14ac:dyDescent="0.3">
      <c r="F279" s="44"/>
    </row>
    <row r="280" spans="6:6" x14ac:dyDescent="0.3">
      <c r="F280" s="44"/>
    </row>
    <row r="281" spans="6:6" x14ac:dyDescent="0.3">
      <c r="F281" s="44"/>
    </row>
    <row r="282" spans="6:6" x14ac:dyDescent="0.3">
      <c r="F282" s="44"/>
    </row>
    <row r="283" spans="6:6" x14ac:dyDescent="0.3">
      <c r="F283" s="44"/>
    </row>
    <row r="284" spans="6:6" x14ac:dyDescent="0.3">
      <c r="F284" s="44"/>
    </row>
    <row r="285" spans="6:6" x14ac:dyDescent="0.3">
      <c r="F285" s="44"/>
    </row>
    <row r="286" spans="6:6" x14ac:dyDescent="0.3">
      <c r="F286" s="44"/>
    </row>
    <row r="287" spans="6:6" x14ac:dyDescent="0.3">
      <c r="F287" s="44"/>
    </row>
    <row r="288" spans="6:6" x14ac:dyDescent="0.3">
      <c r="F288" s="44"/>
    </row>
    <row r="289" spans="6:6" x14ac:dyDescent="0.3">
      <c r="F289" s="44"/>
    </row>
    <row r="290" spans="6:6" x14ac:dyDescent="0.3">
      <c r="F290" s="44"/>
    </row>
    <row r="291" spans="6:6" x14ac:dyDescent="0.3">
      <c r="F291" s="44"/>
    </row>
    <row r="292" spans="6:6" x14ac:dyDescent="0.3">
      <c r="F292" s="44"/>
    </row>
    <row r="293" spans="6:6" x14ac:dyDescent="0.3">
      <c r="F293" s="44"/>
    </row>
    <row r="294" spans="6:6" x14ac:dyDescent="0.3">
      <c r="F294" s="44"/>
    </row>
    <row r="295" spans="6:6" x14ac:dyDescent="0.3">
      <c r="F295" s="44"/>
    </row>
    <row r="296" spans="6:6" x14ac:dyDescent="0.3">
      <c r="F296" s="44"/>
    </row>
    <row r="297" spans="6:6" x14ac:dyDescent="0.3">
      <c r="F297" s="44"/>
    </row>
    <row r="298" spans="6:6" x14ac:dyDescent="0.3">
      <c r="F298" s="44"/>
    </row>
    <row r="299" spans="6:6" x14ac:dyDescent="0.3">
      <c r="F299" s="44"/>
    </row>
    <row r="300" spans="6:6" x14ac:dyDescent="0.3">
      <c r="F300" s="44"/>
    </row>
    <row r="301" spans="6:6" x14ac:dyDescent="0.3">
      <c r="F301" s="44"/>
    </row>
    <row r="302" spans="6:6" x14ac:dyDescent="0.3">
      <c r="F302" s="44"/>
    </row>
    <row r="303" spans="6:6" x14ac:dyDescent="0.3">
      <c r="F303" s="44"/>
    </row>
    <row r="304" spans="6:6" x14ac:dyDescent="0.3">
      <c r="F304" s="44"/>
    </row>
    <row r="305" spans="6:6" x14ac:dyDescent="0.3">
      <c r="F305" s="44"/>
    </row>
    <row r="306" spans="6:6" x14ac:dyDescent="0.3">
      <c r="F306" s="44"/>
    </row>
    <row r="307" spans="6:6" x14ac:dyDescent="0.3">
      <c r="F307" s="44"/>
    </row>
    <row r="308" spans="6:6" x14ac:dyDescent="0.3">
      <c r="F308" s="44"/>
    </row>
  </sheetData>
  <sheetProtection algorithmName="SHA-512" hashValue="q5Wo6DznqxB/cA80Dzr9j+folGTHJKR7Y/4OY5bTUG71nuxE/qtHhMuiTEpURj0MxRekcCCO2ghFGLW6KkC1gw==" saltValue="JNYuDihNfwqrNACyMP0EUg==" spinCount="100000" sheet="1" objects="1" scenarios="1"/>
  <mergeCells count="1">
    <mergeCell ref="F4:G4"/>
  </mergeCells>
  <pageMargins left="0.70866141732283472" right="0.70866141732283472" top="0.35433070866141736" bottom="0.35433070866141736" header="0.31496062992125984" footer="0.31496062992125984"/>
  <pageSetup paperSize="9" scale="64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2025-06-17T12:53:17Z</cp:lastPrinted>
  <dcterms:created xsi:type="dcterms:W3CDTF">2015-03-27T08:41:49Z</dcterms:created>
  <dcterms:modified xsi:type="dcterms:W3CDTF">2025-07-21T13:18:36Z</dcterms:modified>
</cp:coreProperties>
</file>