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E67306A1-E8A4-4C23-B7ED-335DC31DA559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rp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4" i="1" l="1"/>
  <c r="E58" i="1"/>
  <c r="E48" i="1"/>
  <c r="E43" i="1"/>
  <c r="E33" i="1"/>
  <c r="E17" i="1"/>
  <c r="E158" i="1"/>
  <c r="E142" i="1"/>
  <c r="E127" i="1"/>
  <c r="E121" i="1"/>
  <c r="E112" i="1"/>
  <c r="E99" i="1"/>
  <c r="E81" i="1"/>
  <c r="E78" i="1"/>
  <c r="E92" i="1" s="1"/>
  <c r="E21" i="1"/>
  <c r="E165" i="1"/>
  <c r="G23" i="1"/>
  <c r="E166" i="1" l="1"/>
</calcChain>
</file>

<file path=xl/sharedStrings.xml><?xml version="1.0" encoding="utf-8"?>
<sst xmlns="http://schemas.openxmlformats.org/spreadsheetml/2006/main" count="359" uniqueCount="237">
  <si>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</si>
  <si>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</si>
  <si>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</si>
  <si>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</si>
  <si>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</si>
  <si>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</si>
  <si>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</si>
  <si>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</si>
  <si>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</si>
  <si>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</si>
  <si>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</si>
  <si>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</si>
  <si>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</si>
  <si>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</si>
  <si>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</si>
  <si>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</si>
  <si>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</si>
  <si>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</si>
  <si>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</si>
  <si>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</si>
  <si>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</si>
  <si>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</si>
  <si>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</si>
  <si>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</si>
  <si>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</si>
  <si>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</si>
  <si>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</si>
  <si>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</si>
  <si>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</si>
  <si>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</si>
  <si>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</si>
  <si>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</si>
  <si>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</si>
  <si>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</si>
  <si>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</si>
  <si>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</si>
  <si>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</si>
  <si>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</si>
  <si>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</si>
  <si>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</si>
  <si>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</si>
  <si>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</si>
  <si>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</si>
  <si>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</si>
  <si>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</si>
  <si>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Seminari, savjetovanja</t>
  </si>
  <si>
    <t>3233</t>
  </si>
  <si>
    <t>Ris d.o.o.</t>
  </si>
  <si>
    <t>Kastav</t>
  </si>
  <si>
    <t>77917801452</t>
  </si>
  <si>
    <t>Usluge promidžbe i informiranja</t>
  </si>
  <si>
    <t>A1 d.o.o.</t>
  </si>
  <si>
    <t>3237</t>
  </si>
  <si>
    <t>Intelektualne i osobne usluge</t>
  </si>
  <si>
    <t>29524210204</t>
  </si>
  <si>
    <t>87500773013</t>
  </si>
  <si>
    <t>Bankarske usluge i usluge platnog prometa</t>
  </si>
  <si>
    <t>GDPR</t>
  </si>
  <si>
    <t>Ostali nespomenuti rashodi poslovanja</t>
  </si>
  <si>
    <t>3t cable d.o.o.</t>
  </si>
  <si>
    <t>52945704293</t>
  </si>
  <si>
    <t>3299</t>
  </si>
  <si>
    <t>Netcom d.o.o.</t>
  </si>
  <si>
    <t>Hrvatska pošta</t>
  </si>
  <si>
    <t>87311810356</t>
  </si>
  <si>
    <t>Grad Opatija</t>
  </si>
  <si>
    <t>Provitalis d.o.o.</t>
  </si>
  <si>
    <t>Žminj</t>
  </si>
  <si>
    <t>Matulji</t>
  </si>
  <si>
    <t>11857024889</t>
  </si>
  <si>
    <t>99455464348</t>
  </si>
  <si>
    <t>83292250774</t>
  </si>
  <si>
    <t>Državni proračun</t>
  </si>
  <si>
    <t>Poreč</t>
  </si>
  <si>
    <t>Adrialift d.o.o.</t>
  </si>
  <si>
    <t>DMD promocija d.o.o.</t>
  </si>
  <si>
    <t>15573308024</t>
  </si>
  <si>
    <t>Pristojbe i naknade</t>
  </si>
  <si>
    <t>85821130368</t>
  </si>
  <si>
    <t>68419124305</t>
  </si>
  <si>
    <t>Zdravstvene i veterinarske usluge</t>
  </si>
  <si>
    <t>Poliklinika Medico</t>
  </si>
  <si>
    <t>57951842896</t>
  </si>
  <si>
    <t>Olinfos d.o.o.</t>
  </si>
  <si>
    <t>Lovran</t>
  </si>
  <si>
    <t>Arriva d.d.</t>
  </si>
  <si>
    <t>Tiskara Viškovo</t>
  </si>
  <si>
    <t>Viškovo</t>
  </si>
  <si>
    <t>Cupido, obrt</t>
  </si>
  <si>
    <t>19819724166</t>
  </si>
  <si>
    <t>79643690725</t>
  </si>
  <si>
    <t>86218445257</t>
  </si>
  <si>
    <t>89963313814</t>
  </si>
  <si>
    <t>Ventex d.o.o.</t>
  </si>
  <si>
    <t>63398817957</t>
  </si>
  <si>
    <t>MDPI Švicarska</t>
  </si>
  <si>
    <t>Švicarska</t>
  </si>
  <si>
    <t>INA d.d.</t>
  </si>
  <si>
    <t>3224</t>
  </si>
  <si>
    <t>HIDROBEST, obrt</t>
  </si>
  <si>
    <t>Varaždin</t>
  </si>
  <si>
    <t>Mali raj d.o.o.</t>
  </si>
  <si>
    <t>Pizzeria Delfino</t>
  </si>
  <si>
    <t>Hrvatska gospodarska komora</t>
  </si>
  <si>
    <t>Hrvatska radio televizija</t>
  </si>
  <si>
    <t>27759560625</t>
  </si>
  <si>
    <t>89669284675</t>
  </si>
  <si>
    <t>71065700034</t>
  </si>
  <si>
    <t>85167032587</t>
  </si>
  <si>
    <t>63643192932</t>
  </si>
  <si>
    <t>Dora Smolčić Jurdana</t>
  </si>
  <si>
    <t>Isplate sredstava za razdoblje srpanj 2025. godine</t>
  </si>
  <si>
    <t>Sveučilište u Zadru</t>
  </si>
  <si>
    <t>Zadar</t>
  </si>
  <si>
    <t>Agencija za komercijalnu djelatnost</t>
  </si>
  <si>
    <t>BON-TON d.o.o.</t>
  </si>
  <si>
    <t>Orelj d.o.o.</t>
  </si>
  <si>
    <t>Vereno d.o.o.</t>
  </si>
  <si>
    <t>Meridijani, izdavačka kuća</t>
  </si>
  <si>
    <t>Samobor</t>
  </si>
  <si>
    <t>HEP OPSKRBA</t>
  </si>
  <si>
    <t>Brinox d.o.o.</t>
  </si>
  <si>
    <t>3225</t>
  </si>
  <si>
    <t>Sitni inventar i auto gume</t>
  </si>
  <si>
    <t>Alarm automatika d.o.o.</t>
  </si>
  <si>
    <t>Auto servis Čuljat</t>
  </si>
  <si>
    <t>Vele Mune</t>
  </si>
  <si>
    <t>Megamont  d.o.o.</t>
  </si>
  <si>
    <t>Miscom d.o.o.</t>
  </si>
  <si>
    <t>Čavle</t>
  </si>
  <si>
    <t>Mld usluge d.o.o.</t>
  </si>
  <si>
    <t>Koprivnica</t>
  </si>
  <si>
    <t>Serving d.o.o.</t>
  </si>
  <si>
    <t>Narodne novine</t>
  </si>
  <si>
    <t>Novi list</t>
  </si>
  <si>
    <t>JTH Costabella d.o.o.</t>
  </si>
  <si>
    <t>JA.MASA j.d.o.o.</t>
  </si>
  <si>
    <t>FEEL d.o.o.</t>
  </si>
  <si>
    <t>B.ELEKTRONIKA d.o.o.</t>
  </si>
  <si>
    <t>Thalassotherapia</t>
  </si>
  <si>
    <t>Agram</t>
  </si>
  <si>
    <t>Ustanova MADRIS</t>
  </si>
  <si>
    <t>ZANGADOR institut</t>
  </si>
  <si>
    <t>Bugarska</t>
  </si>
  <si>
    <t>Sveučilišna knjižnica Rijeka</t>
  </si>
  <si>
    <t>Aminess d.o.o.</t>
  </si>
  <si>
    <t>Novigrad</t>
  </si>
  <si>
    <t>Bakica, obrt</t>
  </si>
  <si>
    <t>Kostrena</t>
  </si>
  <si>
    <t>Prirodoslovna i grafička škola</t>
  </si>
  <si>
    <t>Lavanda, obrt</t>
  </si>
  <si>
    <t>Securitas d.o.o.</t>
  </si>
  <si>
    <t>Studio Brzak</t>
  </si>
  <si>
    <t>Tim d.o.o.</t>
  </si>
  <si>
    <t>Igi d.o.o.</t>
  </si>
  <si>
    <t>METRO CASH AND CARRY</t>
  </si>
  <si>
    <t>Klaster zdravstvenog turizma</t>
  </si>
  <si>
    <t>UPUHH</t>
  </si>
  <si>
    <t>KATARINA LINE d.o.o.</t>
  </si>
  <si>
    <t>Lešić Dimitri d.o.o.</t>
  </si>
  <si>
    <t>Korčula</t>
  </si>
  <si>
    <t>LRH</t>
  </si>
  <si>
    <t>Muzej grada Rijeke</t>
  </si>
  <si>
    <t>Ribarski obrt Trapula</t>
  </si>
  <si>
    <t>4221</t>
  </si>
  <si>
    <t>Uredska oprema i namještaj</t>
  </si>
  <si>
    <t>Knjige u knjižnici</t>
  </si>
  <si>
    <t>Fakultet organizacije i informatike</t>
  </si>
  <si>
    <t>Signeta d.o.o.</t>
  </si>
  <si>
    <t>UPI-2M d.o.o.</t>
  </si>
  <si>
    <t>Rif D.O.O.</t>
  </si>
  <si>
    <t>CHE115694943</t>
  </si>
  <si>
    <t>10839679016</t>
  </si>
  <si>
    <t>58843087891</t>
  </si>
  <si>
    <t>52931027628</t>
  </si>
  <si>
    <t>62171880268</t>
  </si>
  <si>
    <t>57807962737</t>
  </si>
  <si>
    <t>93687324069</t>
  </si>
  <si>
    <t>63073332379</t>
  </si>
  <si>
    <t>01363674869</t>
  </si>
  <si>
    <t>30532290707</t>
  </si>
  <si>
    <t>97344070861</t>
  </si>
  <si>
    <t>64536314217</t>
  </si>
  <si>
    <t>65230358232</t>
  </si>
  <si>
    <t>57964607973</t>
  </si>
  <si>
    <t>48278869268</t>
  </si>
  <si>
    <t>64546066176</t>
  </si>
  <si>
    <t>44110106406</t>
  </si>
  <si>
    <t>06144393646</t>
  </si>
  <si>
    <t>91174925597</t>
  </si>
  <si>
    <t>74792340065</t>
  </si>
  <si>
    <t>57305546210</t>
  </si>
  <si>
    <t>18742666873</t>
  </si>
  <si>
    <t>35372335047</t>
  </si>
  <si>
    <t>BG206046227</t>
  </si>
  <si>
    <t>84122581314</t>
  </si>
  <si>
    <t>58935879058</t>
  </si>
  <si>
    <t>42523600593</t>
  </si>
  <si>
    <t>74859215675</t>
  </si>
  <si>
    <t>33679708526</t>
  </si>
  <si>
    <t>65484384903</t>
  </si>
  <si>
    <t>48450888776</t>
  </si>
  <si>
    <t>43047317885</t>
  </si>
  <si>
    <t>46610251247</t>
  </si>
  <si>
    <t>38016445738</t>
  </si>
  <si>
    <t>38281545411</t>
  </si>
  <si>
    <t>21805735996</t>
  </si>
  <si>
    <t>28922587775</t>
  </si>
  <si>
    <t>50198496931</t>
  </si>
  <si>
    <t>54866235165</t>
  </si>
  <si>
    <t>90389046350</t>
  </si>
  <si>
    <t>02024882310</t>
  </si>
  <si>
    <t>30641829498</t>
  </si>
  <si>
    <t>94443043935</t>
  </si>
  <si>
    <t>75508100288</t>
  </si>
  <si>
    <t>Angelina Rose Skender</t>
  </si>
  <si>
    <t>Anita Čeh Časni</t>
  </si>
  <si>
    <t>Barbara Pavlaković</t>
  </si>
  <si>
    <t>Borna Abramović</t>
  </si>
  <si>
    <t>Borna Debelić</t>
  </si>
  <si>
    <t>Bruno Ćorić</t>
  </si>
  <si>
    <t>Daniela Soldić Frleta</t>
  </si>
  <si>
    <t>Dario Deković</t>
  </si>
  <si>
    <t>Dubravka Jurlina</t>
  </si>
  <si>
    <t>Jasmina Gržinić</t>
  </si>
  <si>
    <t>Ksenija Vodeb</t>
  </si>
  <si>
    <t>Jasmina Dlečić</t>
  </si>
  <si>
    <t>Oliver Kesar</t>
  </si>
  <si>
    <t>Michael Thomas Paz</t>
  </si>
  <si>
    <t>Raffaele Filieri</t>
  </si>
  <si>
    <t>Nataša Kovačić Stilinović</t>
  </si>
  <si>
    <t>Maya Ivanova</t>
  </si>
  <si>
    <t>Sandra Janković</t>
  </si>
  <si>
    <t>Roberta Kontošić Pamić</t>
  </si>
  <si>
    <t>Stela Pleše Bonifačić</t>
  </si>
  <si>
    <t>Vedrana Čikeš</t>
  </si>
  <si>
    <t>Tina Šegota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</si>
</sst>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767676"/>
      <name val="Arial Narrow"/>
      <family val="2"/>
    </font>
    <font>
      <sz val="11"/>
      <color theme="0"/>
      <name val="Arial Narrow"/>
      <family val="2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/>
    <xf numFmtId="43" fontId="3" fillId="0" borderId="2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43" fontId="3" fillId="0" borderId="2" xfId="1" quotePrefix="1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1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21-07-2025_12-21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8">
          <cell r="D38">
            <v>40</v>
          </cell>
        </row>
        <row r="52">
          <cell r="F52" t="str">
            <v>Materijal i dijelovi za tekuće i investicijsko održavanje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29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RowHeight="16.5" x14ac:dyDescent="0.3"/>
  <cols>
    <col min="1" max="1" width="3" customWidth="1"/>
    <col min="2" max="2" width="32.28515625" style="3" customWidth="1"/>
    <col min="3" max="3" width="19" style="26" customWidth="1"/>
    <col min="4" max="4" width="18.42578125" style="27" customWidth="1"/>
    <col min="5" max="5" width="15.5703125" style="9" customWidth="1"/>
    <col min="6" max="6" width="11" style="26" customWidth="1"/>
    <col min="7" max="7" width="41" style="28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3" t="s">
        <v>5</v>
      </c>
    </row>
    <row r="2" spans="2:7" x14ac:dyDescent="0.3">
      <c r="B2" s="3" t="s">
        <v>111</v>
      </c>
    </row>
    <row r="4" spans="2:7" ht="49.5" customHeight="1" x14ac:dyDescent="0.25">
      <c r="B4" s="15" t="s">
        <v>6</v>
      </c>
      <c r="C4" s="15" t="s">
        <v>7</v>
      </c>
      <c r="D4" s="15" t="s">
        <v>8</v>
      </c>
      <c r="E4" s="16" t="s">
        <v>43</v>
      </c>
      <c r="F4" s="59" t="s">
        <v>9</v>
      </c>
      <c r="G4" s="60"/>
    </row>
    <row r="5" spans="2:7" ht="7.5" customHeight="1" x14ac:dyDescent="0.3">
      <c r="E5" s="10"/>
    </row>
    <row r="6" spans="2:7" ht="18" customHeight="1" x14ac:dyDescent="0.3">
      <c r="B6" s="1" t="s">
        <v>95</v>
      </c>
      <c r="C6" s="27" t="s">
        <v>171</v>
      </c>
      <c r="D6" s="27" t="s">
        <v>96</v>
      </c>
      <c r="E6" s="23">
        <v>1727.65</v>
      </c>
      <c r="F6" s="26">
        <v>3213</v>
      </c>
      <c r="G6" s="28" t="s">
        <v>45</v>
      </c>
    </row>
    <row r="7" spans="2:7" ht="18" customHeight="1" x14ac:dyDescent="0.3">
      <c r="B7" s="1" t="s">
        <v>112</v>
      </c>
      <c r="C7" s="27" t="s">
        <v>172</v>
      </c>
      <c r="D7" s="27" t="s">
        <v>113</v>
      </c>
      <c r="E7" s="23">
        <v>125</v>
      </c>
    </row>
    <row r="8" spans="2:7" ht="2.25" customHeight="1" x14ac:dyDescent="0.3">
      <c r="B8" s="2"/>
      <c r="C8" s="30"/>
      <c r="D8" s="30"/>
      <c r="E8" s="24"/>
      <c r="F8" s="31"/>
      <c r="G8" s="32"/>
    </row>
    <row r="9" spans="2:7" x14ac:dyDescent="0.3">
      <c r="B9" s="3" t="s">
        <v>10</v>
      </c>
      <c r="E9" s="9">
        <v>1852.65</v>
      </c>
    </row>
    <row r="11" spans="2:7" ht="20.100000000000001" customHeight="1" x14ac:dyDescent="0.3">
      <c r="B11" s="1" t="s">
        <v>114</v>
      </c>
      <c r="C11" s="26" t="s">
        <v>173</v>
      </c>
      <c r="D11" s="27" t="s">
        <v>14</v>
      </c>
      <c r="E11" s="23">
        <v>506.91</v>
      </c>
      <c r="F11" s="33" t="s">
        <v>12</v>
      </c>
      <c r="G11" s="1" t="s">
        <v>13</v>
      </c>
    </row>
    <row r="12" spans="2:7" ht="20.100000000000001" customHeight="1" x14ac:dyDescent="0.3">
      <c r="B12" s="1" t="s">
        <v>115</v>
      </c>
      <c r="C12" s="26" t="s">
        <v>174</v>
      </c>
      <c r="D12" s="27" t="s">
        <v>14</v>
      </c>
      <c r="E12" s="23">
        <v>1243.3</v>
      </c>
      <c r="F12" s="33"/>
      <c r="G12" s="1"/>
    </row>
    <row r="13" spans="2:7" ht="20.100000000000001" customHeight="1" x14ac:dyDescent="0.3">
      <c r="B13" s="1" t="s">
        <v>116</v>
      </c>
      <c r="C13" s="26" t="s">
        <v>175</v>
      </c>
      <c r="D13" s="27" t="s">
        <v>11</v>
      </c>
      <c r="E13" s="23">
        <v>2061.85</v>
      </c>
      <c r="F13" s="33"/>
      <c r="G13" s="1"/>
    </row>
    <row r="14" spans="2:7" ht="20.100000000000001" customHeight="1" x14ac:dyDescent="0.3">
      <c r="B14" s="1" t="s">
        <v>117</v>
      </c>
      <c r="C14" s="26" t="s">
        <v>176</v>
      </c>
      <c r="D14" s="27" t="s">
        <v>11</v>
      </c>
      <c r="E14" s="23">
        <v>992.57</v>
      </c>
      <c r="F14" s="33"/>
      <c r="G14" s="1"/>
    </row>
    <row r="15" spans="2:7" ht="20.100000000000001" customHeight="1" x14ac:dyDescent="0.3">
      <c r="B15" s="1" t="s">
        <v>118</v>
      </c>
      <c r="C15" s="26" t="s">
        <v>177</v>
      </c>
      <c r="D15" s="27" t="s">
        <v>119</v>
      </c>
      <c r="E15" s="23">
        <v>24.55</v>
      </c>
      <c r="F15" s="33"/>
      <c r="G15" s="34"/>
    </row>
    <row r="16" spans="2:7" ht="2.25" customHeight="1" x14ac:dyDescent="0.3">
      <c r="B16" s="4"/>
      <c r="C16" s="31"/>
      <c r="D16" s="30"/>
      <c r="E16" s="11"/>
      <c r="F16" s="35"/>
      <c r="G16" s="36"/>
    </row>
    <row r="17" spans="2:7" ht="22.5" customHeight="1" x14ac:dyDescent="0.3">
      <c r="B17" s="3" t="s">
        <v>10</v>
      </c>
      <c r="E17" s="9">
        <f>SUM(E11:E16)</f>
        <v>4829.18</v>
      </c>
    </row>
    <row r="19" spans="2:7" x14ac:dyDescent="0.3">
      <c r="B19" s="3" t="s">
        <v>120</v>
      </c>
      <c r="C19" s="26" t="s">
        <v>178</v>
      </c>
      <c r="D19" s="27" t="s">
        <v>14</v>
      </c>
      <c r="E19" s="9">
        <v>2134.3200000000002</v>
      </c>
      <c r="F19" s="37">
        <v>3223</v>
      </c>
      <c r="G19" s="40" t="s">
        <v>44</v>
      </c>
    </row>
    <row r="20" spans="2:7" x14ac:dyDescent="0.3">
      <c r="B20" s="4" t="s">
        <v>97</v>
      </c>
      <c r="C20" s="31" t="s">
        <v>105</v>
      </c>
      <c r="D20" s="30" t="s">
        <v>14</v>
      </c>
      <c r="E20" s="11">
        <v>149.59</v>
      </c>
      <c r="F20" s="31"/>
      <c r="G20" s="32"/>
    </row>
    <row r="21" spans="2:7" x14ac:dyDescent="0.3">
      <c r="B21" s="3" t="s">
        <v>10</v>
      </c>
      <c r="E21" s="9">
        <f>+E20+E19</f>
        <v>2283.9100000000003</v>
      </c>
    </row>
    <row r="23" spans="2:7" x14ac:dyDescent="0.3">
      <c r="B23" s="3" t="s">
        <v>121</v>
      </c>
      <c r="C23" s="26" t="s">
        <v>179</v>
      </c>
      <c r="D23" s="27" t="s">
        <v>11</v>
      </c>
      <c r="E23" s="9">
        <v>50.2</v>
      </c>
      <c r="F23" s="50" t="s">
        <v>98</v>
      </c>
      <c r="G23" s="28" t="str">
        <f>+[1]Sheet1!$F$52</f>
        <v>Materijal i dijelovi za tekuće i investicijsko održavanje</v>
      </c>
    </row>
    <row r="24" spans="2:7" ht="2.25" customHeight="1" x14ac:dyDescent="0.3">
      <c r="B24" s="4"/>
      <c r="C24" s="31"/>
      <c r="D24" s="30"/>
      <c r="E24" s="11"/>
      <c r="F24" s="31"/>
      <c r="G24" s="32"/>
    </row>
    <row r="25" spans="2:7" s="69" customFormat="1" x14ac:dyDescent="0.3">
      <c r="B25" s="64" t="s">
        <v>10</v>
      </c>
      <c r="C25" s="65"/>
      <c r="D25" s="66"/>
      <c r="E25" s="67">
        <v>50.2</v>
      </c>
      <c r="F25" s="65"/>
      <c r="G25" s="68"/>
    </row>
    <row r="27" spans="2:7" x14ac:dyDescent="0.3">
      <c r="B27" s="4" t="s">
        <v>93</v>
      </c>
      <c r="C27" s="31" t="s">
        <v>94</v>
      </c>
      <c r="D27" s="30" t="s">
        <v>15</v>
      </c>
      <c r="E27" s="11">
        <v>54.63</v>
      </c>
      <c r="F27" s="29" t="s">
        <v>122</v>
      </c>
      <c r="G27" s="32" t="s">
        <v>123</v>
      </c>
    </row>
    <row r="28" spans="2:7" s="14" customFormat="1" x14ac:dyDescent="0.3">
      <c r="B28" s="5"/>
      <c r="C28" s="37"/>
      <c r="D28" s="38"/>
      <c r="E28" s="12"/>
      <c r="F28" s="39"/>
      <c r="G28" s="40"/>
    </row>
    <row r="29" spans="2:7" x14ac:dyDescent="0.3">
      <c r="B29" s="3" t="s">
        <v>0</v>
      </c>
      <c r="C29" s="26">
        <v>81793146560</v>
      </c>
      <c r="D29" s="27" t="s">
        <v>14</v>
      </c>
      <c r="E29" s="9">
        <v>1629.22</v>
      </c>
      <c r="F29" s="41" t="s">
        <v>17</v>
      </c>
      <c r="G29" s="34" t="s">
        <v>16</v>
      </c>
    </row>
    <row r="30" spans="2:7" x14ac:dyDescent="0.3">
      <c r="B30" s="3" t="s">
        <v>63</v>
      </c>
      <c r="C30" s="26" t="s">
        <v>64</v>
      </c>
      <c r="D30" s="27" t="s">
        <v>14</v>
      </c>
      <c r="E30" s="9">
        <v>337.56</v>
      </c>
      <c r="F30" s="41"/>
      <c r="G30" s="34"/>
    </row>
    <row r="31" spans="2:7" x14ac:dyDescent="0.3">
      <c r="B31" s="3" t="s">
        <v>51</v>
      </c>
      <c r="C31" s="26" t="s">
        <v>54</v>
      </c>
      <c r="D31" s="27" t="s">
        <v>14</v>
      </c>
      <c r="E31" s="9">
        <v>344.84</v>
      </c>
      <c r="F31" s="41"/>
      <c r="G31" s="34"/>
    </row>
    <row r="32" spans="2:7" ht="1.5" customHeight="1" x14ac:dyDescent="0.3">
      <c r="B32" s="4"/>
      <c r="C32" s="31"/>
      <c r="D32" s="30"/>
      <c r="E32" s="11"/>
      <c r="F32" s="42"/>
      <c r="G32" s="32"/>
    </row>
    <row r="33" spans="2:7" x14ac:dyDescent="0.3">
      <c r="B33" s="3" t="s">
        <v>10</v>
      </c>
      <c r="E33" s="9">
        <f>SUM(E29:E32)</f>
        <v>2311.62</v>
      </c>
      <c r="F33" s="43"/>
    </row>
    <row r="34" spans="2:7" x14ac:dyDescent="0.3">
      <c r="F34" s="43"/>
    </row>
    <row r="35" spans="2:7" x14ac:dyDescent="0.3">
      <c r="B35" s="3" t="s">
        <v>74</v>
      </c>
      <c r="C35" s="26">
        <v>36856415212</v>
      </c>
      <c r="D35" s="27" t="s">
        <v>15</v>
      </c>
      <c r="E35" s="9">
        <v>112.81</v>
      </c>
      <c r="F35" s="41" t="s">
        <v>18</v>
      </c>
      <c r="G35" s="34" t="s">
        <v>19</v>
      </c>
    </row>
    <row r="36" spans="2:7" x14ac:dyDescent="0.3">
      <c r="B36" s="3" t="s">
        <v>124</v>
      </c>
      <c r="C36" s="26" t="s">
        <v>180</v>
      </c>
      <c r="D36" s="27" t="s">
        <v>15</v>
      </c>
      <c r="E36" s="9">
        <v>411.13</v>
      </c>
      <c r="F36" s="41"/>
      <c r="G36" s="34"/>
    </row>
    <row r="37" spans="2:7" x14ac:dyDescent="0.3">
      <c r="B37" s="3" t="s">
        <v>125</v>
      </c>
      <c r="C37" s="26" t="s">
        <v>181</v>
      </c>
      <c r="D37" s="27" t="s">
        <v>126</v>
      </c>
      <c r="E37" s="9">
        <v>966.66</v>
      </c>
      <c r="F37" s="41"/>
      <c r="G37" s="34"/>
    </row>
    <row r="38" spans="2:7" x14ac:dyDescent="0.3">
      <c r="B38" s="3" t="s">
        <v>127</v>
      </c>
      <c r="C38" s="26" t="s">
        <v>182</v>
      </c>
      <c r="D38" s="27" t="s">
        <v>68</v>
      </c>
      <c r="E38" s="9">
        <v>186.34</v>
      </c>
      <c r="F38" s="41"/>
      <c r="G38" s="34"/>
    </row>
    <row r="39" spans="2:7" x14ac:dyDescent="0.3">
      <c r="B39" s="3" t="s">
        <v>128</v>
      </c>
      <c r="C39" s="26" t="s">
        <v>183</v>
      </c>
      <c r="D39" s="27" t="s">
        <v>129</v>
      </c>
      <c r="E39" s="9">
        <v>74.66</v>
      </c>
      <c r="F39" s="41"/>
      <c r="G39" s="34"/>
    </row>
    <row r="40" spans="2:7" ht="15.95" customHeight="1" x14ac:dyDescent="0.3">
      <c r="B40" s="3" t="s">
        <v>99</v>
      </c>
      <c r="C40" s="44" t="s">
        <v>106</v>
      </c>
      <c r="D40" s="27" t="s">
        <v>48</v>
      </c>
      <c r="E40" s="9">
        <v>11466.7325</v>
      </c>
    </row>
    <row r="41" spans="2:7" ht="15.95" customHeight="1" x14ac:dyDescent="0.3">
      <c r="B41" s="3" t="s">
        <v>132</v>
      </c>
      <c r="C41" s="44" t="s">
        <v>184</v>
      </c>
      <c r="D41" s="27" t="s">
        <v>15</v>
      </c>
      <c r="E41" s="9">
        <v>1125</v>
      </c>
    </row>
    <row r="42" spans="2:7" ht="15.95" customHeight="1" x14ac:dyDescent="0.3">
      <c r="B42" s="4" t="s">
        <v>130</v>
      </c>
      <c r="C42" s="45" t="s">
        <v>185</v>
      </c>
      <c r="D42" s="30" t="s">
        <v>131</v>
      </c>
      <c r="E42" s="11">
        <v>359</v>
      </c>
      <c r="F42" s="42"/>
      <c r="G42" s="32"/>
    </row>
    <row r="43" spans="2:7" ht="15.95" customHeight="1" x14ac:dyDescent="0.3">
      <c r="B43" s="3" t="s">
        <v>10</v>
      </c>
      <c r="E43" s="9">
        <f>SUM(E35:E42)</f>
        <v>14702.3325</v>
      </c>
      <c r="F43" s="43"/>
    </row>
    <row r="44" spans="2:7" ht="15.95" customHeight="1" x14ac:dyDescent="0.3">
      <c r="F44" s="43"/>
    </row>
    <row r="45" spans="2:7" x14ac:dyDescent="0.3">
      <c r="B45" s="3" t="s">
        <v>75</v>
      </c>
      <c r="C45" s="26">
        <v>42961482220</v>
      </c>
      <c r="D45" s="27" t="s">
        <v>14</v>
      </c>
      <c r="E45" s="9">
        <v>3116.76</v>
      </c>
      <c r="F45" s="41" t="s">
        <v>46</v>
      </c>
      <c r="G45" s="34" t="s">
        <v>50</v>
      </c>
    </row>
    <row r="46" spans="2:7" x14ac:dyDescent="0.3">
      <c r="B46" s="3" t="s">
        <v>133</v>
      </c>
      <c r="C46" s="26" t="s">
        <v>186</v>
      </c>
      <c r="D46" s="27" t="s">
        <v>14</v>
      </c>
      <c r="E46" s="9">
        <v>490</v>
      </c>
      <c r="F46" s="41"/>
      <c r="G46" s="34"/>
    </row>
    <row r="47" spans="2:7" ht="15.75" customHeight="1" x14ac:dyDescent="0.3">
      <c r="B47" s="7" t="s">
        <v>134</v>
      </c>
      <c r="C47" s="31" t="s">
        <v>187</v>
      </c>
      <c r="D47" s="30" t="s">
        <v>15</v>
      </c>
      <c r="E47" s="11">
        <v>2500</v>
      </c>
      <c r="F47" s="31"/>
      <c r="G47" s="32"/>
    </row>
    <row r="48" spans="2:7" ht="18.75" customHeight="1" x14ac:dyDescent="0.3">
      <c r="B48" s="3" t="s">
        <v>10</v>
      </c>
      <c r="E48" s="9">
        <f>SUM(E45:E47)</f>
        <v>6106.76</v>
      </c>
      <c r="F48" s="43"/>
      <c r="G48" s="40"/>
    </row>
    <row r="49" spans="2:7" x14ac:dyDescent="0.3">
      <c r="F49" s="43"/>
      <c r="G49" s="40"/>
    </row>
    <row r="50" spans="2:7" x14ac:dyDescent="0.3">
      <c r="B50" s="4" t="s">
        <v>1</v>
      </c>
      <c r="C50" s="31">
        <v>77671806963</v>
      </c>
      <c r="D50" s="30" t="s">
        <v>37</v>
      </c>
      <c r="E50" s="11">
        <v>954.92</v>
      </c>
      <c r="F50" s="35" t="s">
        <v>20</v>
      </c>
      <c r="G50" s="36" t="s">
        <v>21</v>
      </c>
    </row>
    <row r="51" spans="2:7" x14ac:dyDescent="0.3">
      <c r="F51" s="43"/>
      <c r="G51" s="40"/>
    </row>
    <row r="52" spans="2:7" ht="15.95" customHeight="1" x14ac:dyDescent="0.3">
      <c r="B52" s="3" t="s">
        <v>138</v>
      </c>
      <c r="C52" s="46" t="s">
        <v>188</v>
      </c>
      <c r="D52" s="27" t="s">
        <v>15</v>
      </c>
      <c r="E52" s="9">
        <v>947.73</v>
      </c>
      <c r="F52" s="47">
        <v>3235</v>
      </c>
      <c r="G52" s="34" t="s">
        <v>22</v>
      </c>
    </row>
    <row r="53" spans="2:7" ht="15.95" customHeight="1" x14ac:dyDescent="0.3">
      <c r="B53" s="3" t="s">
        <v>137</v>
      </c>
      <c r="C53" s="46" t="s">
        <v>189</v>
      </c>
      <c r="D53" s="27" t="s">
        <v>68</v>
      </c>
      <c r="E53" s="9">
        <v>1742.03</v>
      </c>
      <c r="F53" s="47"/>
      <c r="G53" s="34"/>
    </row>
    <row r="54" spans="2:7" ht="15.95" customHeight="1" x14ac:dyDescent="0.3">
      <c r="B54" s="3" t="s">
        <v>136</v>
      </c>
      <c r="C54" s="46" t="s">
        <v>190</v>
      </c>
      <c r="D54" s="27" t="s">
        <v>84</v>
      </c>
      <c r="E54" s="9">
        <v>220</v>
      </c>
      <c r="F54" s="47"/>
      <c r="G54" s="34"/>
    </row>
    <row r="55" spans="2:7" ht="15.95" customHeight="1" x14ac:dyDescent="0.3">
      <c r="B55" s="3" t="s">
        <v>135</v>
      </c>
      <c r="C55" s="46" t="s">
        <v>109</v>
      </c>
      <c r="D55" s="27" t="s">
        <v>15</v>
      </c>
      <c r="E55" s="9">
        <v>420</v>
      </c>
      <c r="F55" s="47"/>
      <c r="G55" s="34"/>
    </row>
    <row r="56" spans="2:7" ht="15.95" customHeight="1" x14ac:dyDescent="0.3">
      <c r="B56" s="3" t="s">
        <v>66</v>
      </c>
      <c r="C56" s="46" t="s">
        <v>69</v>
      </c>
      <c r="D56" s="27" t="s">
        <v>67</v>
      </c>
      <c r="E56" s="9">
        <v>37.33</v>
      </c>
      <c r="F56" s="47"/>
      <c r="G56" s="34"/>
    </row>
    <row r="57" spans="2:7" ht="15.95" customHeight="1" x14ac:dyDescent="0.3">
      <c r="B57" s="2" t="s">
        <v>59</v>
      </c>
      <c r="C57" s="31" t="s">
        <v>60</v>
      </c>
      <c r="D57" s="30" t="s">
        <v>11</v>
      </c>
      <c r="E57" s="11">
        <v>29.86</v>
      </c>
      <c r="F57" s="35"/>
      <c r="G57" s="36"/>
    </row>
    <row r="58" spans="2:7" ht="15.95" customHeight="1" x14ac:dyDescent="0.3">
      <c r="B58" s="3" t="s">
        <v>10</v>
      </c>
      <c r="E58" s="9">
        <f>SUM(E52:E57)</f>
        <v>3396.9500000000003</v>
      </c>
      <c r="F58" s="48"/>
    </row>
    <row r="59" spans="2:7" ht="12" customHeight="1" x14ac:dyDescent="0.3">
      <c r="F59" s="48"/>
    </row>
    <row r="60" spans="2:7" ht="17.100000000000001" customHeight="1" x14ac:dyDescent="0.3">
      <c r="B60" s="3" t="s">
        <v>141</v>
      </c>
      <c r="C60" s="26" t="s">
        <v>191</v>
      </c>
      <c r="D60" s="27" t="s">
        <v>68</v>
      </c>
      <c r="E60" s="9">
        <v>61.04</v>
      </c>
      <c r="F60" s="61">
        <v>3236</v>
      </c>
      <c r="G60" s="62" t="s">
        <v>80</v>
      </c>
    </row>
    <row r="61" spans="2:7" ht="17.100000000000001" customHeight="1" x14ac:dyDescent="0.3">
      <c r="B61" s="3" t="s">
        <v>140</v>
      </c>
      <c r="C61" s="26" t="s">
        <v>192</v>
      </c>
      <c r="D61" s="27" t="s">
        <v>14</v>
      </c>
      <c r="E61" s="9">
        <v>160</v>
      </c>
      <c r="F61" s="48"/>
    </row>
    <row r="62" spans="2:7" ht="17.100000000000001" customHeight="1" x14ac:dyDescent="0.3">
      <c r="B62" s="3" t="s">
        <v>139</v>
      </c>
      <c r="C62" s="26" t="s">
        <v>193</v>
      </c>
      <c r="D62" s="27" t="s">
        <v>11</v>
      </c>
      <c r="E62" s="9">
        <v>320</v>
      </c>
      <c r="F62" s="48"/>
    </row>
    <row r="63" spans="2:7" ht="17.100000000000001" customHeight="1" x14ac:dyDescent="0.3">
      <c r="B63" s="4" t="s">
        <v>81</v>
      </c>
      <c r="C63" s="31" t="s">
        <v>82</v>
      </c>
      <c r="D63" s="30" t="s">
        <v>15</v>
      </c>
      <c r="E63" s="11">
        <v>320</v>
      </c>
      <c r="F63" s="49"/>
      <c r="G63" s="2"/>
    </row>
    <row r="64" spans="2:7" x14ac:dyDescent="0.3">
      <c r="B64" s="3" t="s">
        <v>10</v>
      </c>
      <c r="E64" s="9">
        <f>SUM(E60:E63)</f>
        <v>861.04</v>
      </c>
      <c r="F64" s="48"/>
    </row>
    <row r="65" spans="2:7" x14ac:dyDescent="0.3">
      <c r="F65" s="48"/>
    </row>
    <row r="66" spans="2:7" x14ac:dyDescent="0.3">
      <c r="B66" s="3" t="s">
        <v>3</v>
      </c>
      <c r="C66" s="26">
        <v>87500773013</v>
      </c>
      <c r="D66" s="27" t="s">
        <v>15</v>
      </c>
      <c r="E66" s="9">
        <v>849.33</v>
      </c>
      <c r="F66" s="51" t="s">
        <v>52</v>
      </c>
      <c r="G66" s="40" t="s">
        <v>53</v>
      </c>
    </row>
    <row r="67" spans="2:7" x14ac:dyDescent="0.3">
      <c r="B67" s="3" t="s">
        <v>142</v>
      </c>
      <c r="C67" s="26" t="s">
        <v>194</v>
      </c>
      <c r="D67" s="27" t="s">
        <v>143</v>
      </c>
      <c r="E67" s="9">
        <v>1500</v>
      </c>
      <c r="F67" s="43"/>
    </row>
    <row r="68" spans="2:7" x14ac:dyDescent="0.3">
      <c r="B68" s="3" t="s">
        <v>215</v>
      </c>
      <c r="C68" s="26" t="s">
        <v>57</v>
      </c>
      <c r="D68" s="27" t="s">
        <v>57</v>
      </c>
      <c r="E68" s="9">
        <v>327.27</v>
      </c>
      <c r="F68" s="43"/>
    </row>
    <row r="69" spans="2:7" x14ac:dyDescent="0.3">
      <c r="B69" s="5" t="s">
        <v>216</v>
      </c>
      <c r="C69" s="39" t="s">
        <v>57</v>
      </c>
      <c r="D69" s="38" t="s">
        <v>57</v>
      </c>
      <c r="E69" s="12">
        <v>268.12</v>
      </c>
      <c r="F69" s="37"/>
      <c r="G69" s="40"/>
    </row>
    <row r="70" spans="2:7" x14ac:dyDescent="0.3">
      <c r="B70" s="3" t="s">
        <v>217</v>
      </c>
      <c r="C70" s="39" t="s">
        <v>57</v>
      </c>
      <c r="D70" s="38" t="s">
        <v>57</v>
      </c>
      <c r="E70" s="12">
        <v>1131.98</v>
      </c>
      <c r="F70" s="37"/>
      <c r="G70" s="40"/>
    </row>
    <row r="71" spans="2:7" x14ac:dyDescent="0.3">
      <c r="B71" s="3" t="s">
        <v>218</v>
      </c>
      <c r="C71" s="39" t="s">
        <v>57</v>
      </c>
      <c r="D71" s="38" t="s">
        <v>57</v>
      </c>
      <c r="E71" s="12">
        <v>174.27</v>
      </c>
      <c r="F71" s="37"/>
      <c r="G71" s="40"/>
    </row>
    <row r="72" spans="2:7" x14ac:dyDescent="0.3">
      <c r="B72" s="3" t="s">
        <v>219</v>
      </c>
      <c r="C72" s="26" t="s">
        <v>57</v>
      </c>
      <c r="D72" s="27" t="s">
        <v>57</v>
      </c>
      <c r="E72" s="12">
        <v>132.99</v>
      </c>
      <c r="F72" s="37"/>
      <c r="G72" s="40"/>
    </row>
    <row r="73" spans="2:7" x14ac:dyDescent="0.3">
      <c r="B73" s="3" t="s">
        <v>220</v>
      </c>
      <c r="C73" s="26" t="s">
        <v>57</v>
      </c>
      <c r="D73" s="27" t="s">
        <v>57</v>
      </c>
      <c r="E73" s="12">
        <v>1811.16</v>
      </c>
      <c r="F73" s="37"/>
      <c r="G73" s="40"/>
    </row>
    <row r="74" spans="2:7" x14ac:dyDescent="0.3">
      <c r="B74" s="3" t="s">
        <v>221</v>
      </c>
      <c r="C74" s="26" t="s">
        <v>57</v>
      </c>
      <c r="D74" s="27" t="s">
        <v>57</v>
      </c>
      <c r="E74" s="12">
        <v>3000</v>
      </c>
      <c r="F74" s="37"/>
      <c r="G74" s="40"/>
    </row>
    <row r="75" spans="2:7" x14ac:dyDescent="0.3">
      <c r="B75" s="3" t="s">
        <v>222</v>
      </c>
      <c r="C75" s="26" t="s">
        <v>57</v>
      </c>
      <c r="D75" s="27" t="s">
        <v>57</v>
      </c>
      <c r="E75" s="12">
        <v>221.98</v>
      </c>
      <c r="F75" s="37"/>
      <c r="G75" s="40"/>
    </row>
    <row r="76" spans="2:7" x14ac:dyDescent="0.3">
      <c r="B76" s="3" t="s">
        <v>110</v>
      </c>
      <c r="C76" s="39" t="s">
        <v>57</v>
      </c>
      <c r="D76" s="38" t="s">
        <v>57</v>
      </c>
      <c r="E76" s="12">
        <v>3000</v>
      </c>
      <c r="F76" s="37"/>
      <c r="G76" s="1"/>
    </row>
    <row r="77" spans="2:7" x14ac:dyDescent="0.3">
      <c r="B77" s="5" t="s">
        <v>223</v>
      </c>
      <c r="C77" s="39" t="s">
        <v>57</v>
      </c>
      <c r="D77" s="38" t="s">
        <v>57</v>
      </c>
      <c r="E77" s="12">
        <v>174.27</v>
      </c>
      <c r="F77" s="37"/>
      <c r="G77" s="40"/>
    </row>
    <row r="78" spans="2:7" x14ac:dyDescent="0.3">
      <c r="B78" s="3" t="s">
        <v>224</v>
      </c>
      <c r="C78" s="39" t="s">
        <v>57</v>
      </c>
      <c r="D78" s="38" t="s">
        <v>57</v>
      </c>
      <c r="E78" s="9">
        <f>261.82+130.91</f>
        <v>392.73</v>
      </c>
      <c r="F78" s="37"/>
      <c r="G78" s="40"/>
    </row>
    <row r="79" spans="2:7" x14ac:dyDescent="0.3">
      <c r="B79" s="3" t="s">
        <v>225</v>
      </c>
      <c r="C79" s="39" t="s">
        <v>57</v>
      </c>
      <c r="D79" s="38" t="s">
        <v>57</v>
      </c>
      <c r="E79" s="9">
        <v>130.91</v>
      </c>
      <c r="F79" s="37"/>
      <c r="G79" s="40"/>
    </row>
    <row r="80" spans="2:7" x14ac:dyDescent="0.3">
      <c r="B80" s="3" t="s">
        <v>226</v>
      </c>
      <c r="C80" s="39" t="s">
        <v>57</v>
      </c>
      <c r="D80" s="38" t="s">
        <v>57</v>
      </c>
      <c r="E80" s="9">
        <v>132.99</v>
      </c>
      <c r="F80" s="37"/>
      <c r="G80" s="40"/>
    </row>
    <row r="81" spans="2:7" x14ac:dyDescent="0.3">
      <c r="B81" s="3" t="s">
        <v>227</v>
      </c>
      <c r="C81" s="39" t="s">
        <v>57</v>
      </c>
      <c r="D81" s="38" t="s">
        <v>57</v>
      </c>
      <c r="E81" s="9">
        <f>268.12+134.06+130.91</f>
        <v>533.09</v>
      </c>
      <c r="F81" s="37"/>
      <c r="G81" s="40"/>
    </row>
    <row r="82" spans="2:7" x14ac:dyDescent="0.3">
      <c r="B82" s="3" t="s">
        <v>228</v>
      </c>
      <c r="C82" s="39" t="s">
        <v>57</v>
      </c>
      <c r="D82" s="38" t="s">
        <v>57</v>
      </c>
      <c r="E82" s="9">
        <v>526.66999999999996</v>
      </c>
      <c r="F82" s="37"/>
      <c r="G82" s="40"/>
    </row>
    <row r="83" spans="2:7" x14ac:dyDescent="0.3">
      <c r="B83" s="3" t="s">
        <v>229</v>
      </c>
      <c r="C83" s="39" t="s">
        <v>57</v>
      </c>
      <c r="D83" s="38" t="s">
        <v>57</v>
      </c>
      <c r="E83" s="12">
        <v>2115.4699999999998</v>
      </c>
      <c r="F83" s="37"/>
      <c r="G83" s="40"/>
    </row>
    <row r="84" spans="2:7" x14ac:dyDescent="0.3">
      <c r="B84" s="5" t="s">
        <v>230</v>
      </c>
      <c r="C84" s="39" t="s">
        <v>57</v>
      </c>
      <c r="D84" s="38" t="s">
        <v>57</v>
      </c>
      <c r="E84" s="12">
        <v>153.13</v>
      </c>
      <c r="F84" s="37"/>
      <c r="G84" s="40"/>
    </row>
    <row r="85" spans="2:7" x14ac:dyDescent="0.3">
      <c r="B85" s="5" t="s">
        <v>231</v>
      </c>
      <c r="C85" s="39" t="s">
        <v>57</v>
      </c>
      <c r="D85" s="38" t="s">
        <v>57</v>
      </c>
      <c r="E85" s="12">
        <v>526.25</v>
      </c>
      <c r="F85" s="37"/>
      <c r="G85" s="40"/>
    </row>
    <row r="86" spans="2:7" x14ac:dyDescent="0.3">
      <c r="B86" s="5" t="s">
        <v>232</v>
      </c>
      <c r="C86" s="39" t="s">
        <v>57</v>
      </c>
      <c r="D86" s="38" t="s">
        <v>57</v>
      </c>
      <c r="E86" s="12">
        <v>1963.62</v>
      </c>
      <c r="F86" s="37"/>
      <c r="G86" s="40"/>
    </row>
    <row r="87" spans="2:7" x14ac:dyDescent="0.3">
      <c r="B87" s="5" t="s">
        <v>233</v>
      </c>
      <c r="C87" s="39" t="s">
        <v>57</v>
      </c>
      <c r="D87" s="38" t="s">
        <v>57</v>
      </c>
      <c r="E87" s="12">
        <v>130.91</v>
      </c>
      <c r="F87" s="37"/>
      <c r="G87" s="40"/>
    </row>
    <row r="88" spans="2:7" x14ac:dyDescent="0.3">
      <c r="B88" s="5" t="s">
        <v>234</v>
      </c>
      <c r="C88" s="39" t="s">
        <v>57</v>
      </c>
      <c r="D88" s="38" t="s">
        <v>57</v>
      </c>
      <c r="E88" s="12">
        <v>134.04</v>
      </c>
      <c r="F88" s="37"/>
      <c r="G88" s="40"/>
    </row>
    <row r="89" spans="2:7" x14ac:dyDescent="0.3">
      <c r="B89" s="5" t="s">
        <v>235</v>
      </c>
      <c r="C89" s="39" t="s">
        <v>57</v>
      </c>
      <c r="D89" s="38" t="s">
        <v>57</v>
      </c>
      <c r="E89" s="12">
        <v>1000</v>
      </c>
      <c r="F89" s="37"/>
      <c r="G89" s="40"/>
    </row>
    <row r="90" spans="2:7" x14ac:dyDescent="0.3">
      <c r="B90" s="5" t="s">
        <v>236</v>
      </c>
      <c r="C90" s="39" t="s">
        <v>57</v>
      </c>
      <c r="D90" s="38" t="s">
        <v>57</v>
      </c>
      <c r="E90" s="12">
        <v>955.89</v>
      </c>
      <c r="F90" s="37"/>
      <c r="G90" s="40"/>
    </row>
    <row r="91" spans="2:7" ht="3" customHeight="1" x14ac:dyDescent="0.3">
      <c r="B91" s="4"/>
      <c r="C91" s="31"/>
      <c r="D91" s="30"/>
      <c r="E91" s="11"/>
      <c r="F91" s="31"/>
      <c r="G91" s="32"/>
    </row>
    <row r="92" spans="2:7" ht="15.95" customHeight="1" x14ac:dyDescent="0.3">
      <c r="B92" s="3" t="s">
        <v>10</v>
      </c>
      <c r="C92" s="37"/>
      <c r="D92" s="38"/>
      <c r="E92" s="12">
        <f>SUM(E66:E91)</f>
        <v>21287.07</v>
      </c>
      <c r="F92" s="33"/>
      <c r="G92" s="40"/>
    </row>
    <row r="93" spans="2:7" ht="15.95" customHeight="1" x14ac:dyDescent="0.3">
      <c r="F93" s="43"/>
    </row>
    <row r="94" spans="2:7" ht="15.95" customHeight="1" x14ac:dyDescent="0.3">
      <c r="F94" s="43"/>
    </row>
    <row r="95" spans="2:7" x14ac:dyDescent="0.3">
      <c r="B95" s="3" t="s">
        <v>38</v>
      </c>
      <c r="C95" s="26">
        <v>85821130368</v>
      </c>
      <c r="D95" s="27" t="s">
        <v>14</v>
      </c>
      <c r="E95" s="9">
        <v>2.91</v>
      </c>
      <c r="F95" s="41" t="s">
        <v>39</v>
      </c>
      <c r="G95" s="28" t="s">
        <v>23</v>
      </c>
    </row>
    <row r="96" spans="2:7" x14ac:dyDescent="0.3">
      <c r="B96" s="3" t="s">
        <v>62</v>
      </c>
      <c r="C96" s="26">
        <v>46118101286</v>
      </c>
      <c r="D96" s="27" t="s">
        <v>15</v>
      </c>
      <c r="E96" s="9">
        <v>162.5</v>
      </c>
      <c r="F96" s="41"/>
    </row>
    <row r="97" spans="2:7" x14ac:dyDescent="0.3">
      <c r="B97" s="3" t="s">
        <v>47</v>
      </c>
      <c r="C97" s="26" t="s">
        <v>49</v>
      </c>
      <c r="D97" s="27" t="s">
        <v>48</v>
      </c>
      <c r="E97" s="9">
        <v>627.95000000000005</v>
      </c>
      <c r="F97" s="41"/>
    </row>
    <row r="98" spans="2:7" ht="14.25" customHeight="1" x14ac:dyDescent="0.3">
      <c r="B98" s="4" t="s">
        <v>144</v>
      </c>
      <c r="C98" s="31" t="s">
        <v>195</v>
      </c>
      <c r="D98" s="30" t="s">
        <v>15</v>
      </c>
      <c r="E98" s="11">
        <v>62.41</v>
      </c>
      <c r="F98" s="35"/>
      <c r="G98" s="32"/>
    </row>
    <row r="99" spans="2:7" x14ac:dyDescent="0.3">
      <c r="B99" s="3" t="s">
        <v>10</v>
      </c>
      <c r="E99" s="9">
        <f>SUM(E95:E98)</f>
        <v>855.77</v>
      </c>
      <c r="F99" s="43"/>
      <c r="G99" s="52"/>
    </row>
    <row r="100" spans="2:7" x14ac:dyDescent="0.3">
      <c r="F100" s="43"/>
      <c r="G100" s="40"/>
    </row>
    <row r="101" spans="2:7" x14ac:dyDescent="0.3">
      <c r="B101" s="3" t="s">
        <v>145</v>
      </c>
      <c r="C101" s="26" t="s">
        <v>196</v>
      </c>
      <c r="D101" s="27" t="s">
        <v>146</v>
      </c>
      <c r="E101" s="9">
        <v>800</v>
      </c>
      <c r="F101" s="41" t="s">
        <v>25</v>
      </c>
      <c r="G101" s="34" t="s">
        <v>24</v>
      </c>
    </row>
    <row r="102" spans="2:7" x14ac:dyDescent="0.3">
      <c r="B102" s="3" t="s">
        <v>85</v>
      </c>
      <c r="C102" s="26" t="s">
        <v>89</v>
      </c>
      <c r="D102" s="27" t="s">
        <v>15</v>
      </c>
      <c r="E102" s="9">
        <v>3277.84</v>
      </c>
      <c r="F102" s="41"/>
      <c r="G102" s="34"/>
    </row>
    <row r="103" spans="2:7" x14ac:dyDescent="0.3">
      <c r="B103" s="1" t="s">
        <v>147</v>
      </c>
      <c r="C103" s="26" t="s">
        <v>197</v>
      </c>
      <c r="D103" s="27" t="s">
        <v>148</v>
      </c>
      <c r="E103" s="9">
        <v>700</v>
      </c>
      <c r="F103" s="43"/>
      <c r="G103" s="40"/>
    </row>
    <row r="104" spans="2:7" x14ac:dyDescent="0.3">
      <c r="B104" s="1" t="s">
        <v>150</v>
      </c>
      <c r="C104" s="26" t="s">
        <v>198</v>
      </c>
      <c r="D104" s="27" t="s">
        <v>68</v>
      </c>
      <c r="E104" s="9">
        <v>133</v>
      </c>
      <c r="F104" s="43"/>
      <c r="G104" s="40"/>
    </row>
    <row r="105" spans="2:7" x14ac:dyDescent="0.3">
      <c r="B105" s="1" t="s">
        <v>151</v>
      </c>
      <c r="C105" s="26" t="s">
        <v>199</v>
      </c>
      <c r="D105" s="27" t="s">
        <v>14</v>
      </c>
      <c r="E105" s="9">
        <v>284.08</v>
      </c>
      <c r="F105" s="43"/>
      <c r="G105" s="40"/>
    </row>
    <row r="106" spans="2:7" x14ac:dyDescent="0.3">
      <c r="B106" s="1" t="s">
        <v>152</v>
      </c>
      <c r="C106" s="26" t="s">
        <v>200</v>
      </c>
      <c r="D106" s="27" t="s">
        <v>73</v>
      </c>
      <c r="E106" s="9">
        <v>375</v>
      </c>
      <c r="F106" s="43"/>
      <c r="G106" s="40"/>
    </row>
    <row r="107" spans="2:7" x14ac:dyDescent="0.3">
      <c r="B107" s="1" t="s">
        <v>86</v>
      </c>
      <c r="C107" s="26" t="s">
        <v>90</v>
      </c>
      <c r="D107" s="27" t="s">
        <v>87</v>
      </c>
      <c r="E107" s="9">
        <v>281.5</v>
      </c>
      <c r="F107" s="43"/>
      <c r="G107" s="40"/>
    </row>
    <row r="108" spans="2:7" x14ac:dyDescent="0.3">
      <c r="B108" s="1" t="s">
        <v>153</v>
      </c>
      <c r="C108" s="26" t="s">
        <v>201</v>
      </c>
      <c r="D108" s="27" t="s">
        <v>15</v>
      </c>
      <c r="E108" s="9">
        <v>125</v>
      </c>
      <c r="F108" s="43"/>
      <c r="G108" s="40"/>
    </row>
    <row r="109" spans="2:7" x14ac:dyDescent="0.3">
      <c r="B109" s="1" t="s">
        <v>149</v>
      </c>
      <c r="C109" s="26" t="s">
        <v>202</v>
      </c>
      <c r="D109" s="27" t="s">
        <v>15</v>
      </c>
      <c r="E109" s="9">
        <v>525</v>
      </c>
      <c r="F109" s="43"/>
      <c r="G109" s="40"/>
    </row>
    <row r="110" spans="2:7" x14ac:dyDescent="0.3">
      <c r="B110" s="3" t="s">
        <v>83</v>
      </c>
      <c r="C110" s="26" t="s">
        <v>91</v>
      </c>
      <c r="D110" s="27" t="s">
        <v>84</v>
      </c>
      <c r="E110" s="9">
        <v>275</v>
      </c>
      <c r="F110" s="43"/>
      <c r="G110" s="40"/>
    </row>
    <row r="111" spans="2:7" ht="3" customHeight="1" x14ac:dyDescent="0.3">
      <c r="B111" s="4"/>
      <c r="C111" s="31"/>
      <c r="D111" s="30"/>
      <c r="E111" s="11"/>
      <c r="F111" s="42"/>
      <c r="G111" s="32"/>
    </row>
    <row r="112" spans="2:7" x14ac:dyDescent="0.3">
      <c r="B112" s="3" t="s">
        <v>10</v>
      </c>
      <c r="E112" s="9">
        <f>SUM(E101:E111)</f>
        <v>6776.42</v>
      </c>
      <c r="F112" s="43"/>
      <c r="G112" s="53"/>
    </row>
    <row r="113" spans="2:7" x14ac:dyDescent="0.3">
      <c r="F113" s="43"/>
      <c r="G113" s="40"/>
    </row>
    <row r="114" spans="2:7" x14ac:dyDescent="0.3">
      <c r="F114" s="43"/>
      <c r="G114" s="40"/>
    </row>
    <row r="115" spans="2:7" ht="20.100000000000001" customHeight="1" x14ac:dyDescent="0.3">
      <c r="B115" s="3" t="s">
        <v>88</v>
      </c>
      <c r="C115" s="26" t="s">
        <v>92</v>
      </c>
      <c r="D115" s="27" t="s">
        <v>37</v>
      </c>
      <c r="E115" s="9">
        <v>60</v>
      </c>
      <c r="F115" s="41" t="s">
        <v>27</v>
      </c>
      <c r="G115" s="40" t="s">
        <v>26</v>
      </c>
    </row>
    <row r="116" spans="2:7" ht="20.100000000000001" customHeight="1" x14ac:dyDescent="0.3">
      <c r="B116" s="3" t="s">
        <v>102</v>
      </c>
      <c r="C116" s="50" t="s">
        <v>107</v>
      </c>
      <c r="D116" s="27" t="s">
        <v>84</v>
      </c>
      <c r="E116" s="9">
        <v>252.3</v>
      </c>
      <c r="F116" s="41"/>
      <c r="G116" s="40"/>
    </row>
    <row r="117" spans="2:7" ht="20.100000000000001" customHeight="1" x14ac:dyDescent="0.3">
      <c r="B117" s="3" t="s">
        <v>101</v>
      </c>
      <c r="C117" s="50" t="s">
        <v>71</v>
      </c>
      <c r="D117" s="27" t="s">
        <v>11</v>
      </c>
      <c r="E117" s="9">
        <v>268.5</v>
      </c>
      <c r="F117" s="41"/>
      <c r="G117" s="40"/>
    </row>
    <row r="118" spans="2:7" ht="20.100000000000001" customHeight="1" x14ac:dyDescent="0.3">
      <c r="B118" s="3" t="s">
        <v>154</v>
      </c>
      <c r="C118" s="50" t="s">
        <v>203</v>
      </c>
      <c r="D118" s="27" t="s">
        <v>15</v>
      </c>
      <c r="E118" s="9">
        <v>170.11</v>
      </c>
      <c r="F118" s="41"/>
      <c r="G118" s="40"/>
    </row>
    <row r="119" spans="2:7" ht="20.100000000000001" customHeight="1" x14ac:dyDescent="0.3">
      <c r="B119" s="3" t="s">
        <v>3</v>
      </c>
      <c r="C119" s="50" t="s">
        <v>55</v>
      </c>
      <c r="D119" s="27" t="s">
        <v>15</v>
      </c>
      <c r="E119" s="9">
        <v>339.84</v>
      </c>
      <c r="F119" s="41"/>
      <c r="G119" s="40"/>
    </row>
    <row r="120" spans="2:7" ht="20.100000000000001" customHeight="1" x14ac:dyDescent="0.3">
      <c r="B120" s="4" t="s">
        <v>155</v>
      </c>
      <c r="C120" s="29" t="s">
        <v>204</v>
      </c>
      <c r="D120" s="30" t="s">
        <v>14</v>
      </c>
      <c r="E120" s="11">
        <v>1069.1500000000001</v>
      </c>
      <c r="F120" s="35"/>
      <c r="G120" s="32"/>
    </row>
    <row r="121" spans="2:7" x14ac:dyDescent="0.3">
      <c r="B121" s="5" t="s">
        <v>10</v>
      </c>
      <c r="E121" s="9">
        <f>SUM(E115:E120)</f>
        <v>2159.9</v>
      </c>
      <c r="F121" s="43"/>
      <c r="G121" s="53"/>
    </row>
    <row r="122" spans="2:7" x14ac:dyDescent="0.3">
      <c r="F122" s="43"/>
      <c r="G122" s="40"/>
    </row>
    <row r="123" spans="2:7" x14ac:dyDescent="0.3">
      <c r="B123" s="3" t="s">
        <v>156</v>
      </c>
      <c r="C123" s="63" t="s">
        <v>205</v>
      </c>
      <c r="D123" s="27" t="s">
        <v>11</v>
      </c>
      <c r="E123" s="9">
        <v>332</v>
      </c>
      <c r="F123" s="33" t="s">
        <v>40</v>
      </c>
      <c r="G123" s="40" t="s">
        <v>41</v>
      </c>
    </row>
    <row r="124" spans="2:7" x14ac:dyDescent="0.3">
      <c r="B124" s="3" t="s">
        <v>157</v>
      </c>
      <c r="C124" s="63" t="s">
        <v>206</v>
      </c>
      <c r="D124" s="27" t="s">
        <v>14</v>
      </c>
      <c r="E124" s="9">
        <v>145</v>
      </c>
      <c r="F124" s="33"/>
      <c r="G124" s="40"/>
    </row>
    <row r="125" spans="2:7" x14ac:dyDescent="0.3">
      <c r="B125" s="3" t="s">
        <v>103</v>
      </c>
      <c r="C125" s="26" t="s">
        <v>108</v>
      </c>
      <c r="D125" s="27" t="s">
        <v>14</v>
      </c>
      <c r="E125" s="9">
        <v>100</v>
      </c>
      <c r="F125" s="43"/>
      <c r="G125" s="40"/>
    </row>
    <row r="126" spans="2:7" ht="2.25" customHeight="1" x14ac:dyDescent="0.3">
      <c r="B126" s="2"/>
      <c r="C126" s="31"/>
      <c r="D126" s="30"/>
      <c r="E126" s="24"/>
      <c r="F126" s="31"/>
      <c r="G126" s="32"/>
    </row>
    <row r="127" spans="2:7" ht="17.25" customHeight="1" x14ac:dyDescent="0.3">
      <c r="B127" s="3" t="s">
        <v>10</v>
      </c>
      <c r="C127" s="50"/>
      <c r="E127" s="9">
        <f>SUM(E123:E126)</f>
        <v>577</v>
      </c>
      <c r="F127" s="41"/>
      <c r="G127" s="40"/>
    </row>
    <row r="128" spans="2:7" ht="17.25" customHeight="1" x14ac:dyDescent="0.3">
      <c r="C128" s="50"/>
      <c r="F128" s="41"/>
      <c r="G128" s="40"/>
    </row>
    <row r="129" spans="2:9" ht="17.25" customHeight="1" x14ac:dyDescent="0.3">
      <c r="B129" s="3" t="s">
        <v>65</v>
      </c>
      <c r="C129" s="50" t="s">
        <v>70</v>
      </c>
      <c r="D129" s="27" t="s">
        <v>11</v>
      </c>
      <c r="E129" s="9">
        <v>733.13</v>
      </c>
      <c r="F129" s="47">
        <v>3295</v>
      </c>
      <c r="G129" s="40" t="s">
        <v>77</v>
      </c>
    </row>
    <row r="130" spans="2:9" ht="17.25" customHeight="1" x14ac:dyDescent="0.3">
      <c r="B130" s="4" t="s">
        <v>72</v>
      </c>
      <c r="C130" s="29"/>
      <c r="D130" s="30"/>
      <c r="E130" s="11">
        <v>79.64</v>
      </c>
      <c r="F130" s="35"/>
      <c r="G130" s="32"/>
    </row>
    <row r="131" spans="2:9" ht="17.25" customHeight="1" x14ac:dyDescent="0.3">
      <c r="B131" s="3" t="s">
        <v>10</v>
      </c>
      <c r="C131" s="50"/>
      <c r="E131" s="9">
        <v>812.77</v>
      </c>
    </row>
    <row r="132" spans="2:9" ht="17.25" customHeight="1" x14ac:dyDescent="0.3">
      <c r="B132" s="5"/>
      <c r="C132" s="50"/>
      <c r="E132" s="22"/>
    </row>
    <row r="133" spans="2:9" x14ac:dyDescent="0.3">
      <c r="B133" s="1" t="s">
        <v>158</v>
      </c>
      <c r="C133" s="27" t="s">
        <v>207</v>
      </c>
      <c r="D133" s="27" t="s">
        <v>11</v>
      </c>
      <c r="E133" s="22">
        <v>202</v>
      </c>
      <c r="F133" s="41" t="s">
        <v>61</v>
      </c>
      <c r="G133" s="28" t="s">
        <v>58</v>
      </c>
    </row>
    <row r="134" spans="2:9" x14ac:dyDescent="0.3">
      <c r="B134" s="1" t="s">
        <v>159</v>
      </c>
      <c r="C134" s="27" t="s">
        <v>208</v>
      </c>
      <c r="D134" s="27" t="s">
        <v>160</v>
      </c>
      <c r="E134" s="22">
        <v>440</v>
      </c>
      <c r="F134" s="41"/>
    </row>
    <row r="135" spans="2:9" x14ac:dyDescent="0.3">
      <c r="B135" s="1" t="s">
        <v>161</v>
      </c>
      <c r="C135" s="27" t="s">
        <v>76</v>
      </c>
      <c r="D135" s="27" t="s">
        <v>11</v>
      </c>
      <c r="E135" s="22">
        <v>819.91</v>
      </c>
      <c r="F135" s="41"/>
    </row>
    <row r="136" spans="2:9" x14ac:dyDescent="0.3">
      <c r="B136" s="3" t="s">
        <v>101</v>
      </c>
      <c r="C136" s="26" t="s">
        <v>71</v>
      </c>
      <c r="D136" s="27" t="s">
        <v>11</v>
      </c>
      <c r="E136" s="9">
        <v>395.99</v>
      </c>
      <c r="F136" s="41"/>
    </row>
    <row r="137" spans="2:9" x14ac:dyDescent="0.3">
      <c r="B137" s="1" t="s">
        <v>162</v>
      </c>
      <c r="C137" s="26" t="s">
        <v>209</v>
      </c>
      <c r="D137" s="27" t="s">
        <v>15</v>
      </c>
      <c r="E137" s="9">
        <v>61</v>
      </c>
      <c r="F137" s="41"/>
      <c r="I137" s="58"/>
    </row>
    <row r="138" spans="2:9" x14ac:dyDescent="0.3">
      <c r="B138" s="1" t="s">
        <v>163</v>
      </c>
      <c r="C138" s="27" t="s">
        <v>210</v>
      </c>
      <c r="D138" s="27" t="s">
        <v>84</v>
      </c>
      <c r="E138" s="9">
        <v>200</v>
      </c>
      <c r="F138" s="41"/>
    </row>
    <row r="139" spans="2:9" ht="18.75" customHeight="1" x14ac:dyDescent="0.3">
      <c r="B139" s="20" t="s">
        <v>104</v>
      </c>
      <c r="C139" s="27" t="s">
        <v>79</v>
      </c>
      <c r="D139" s="27" t="s">
        <v>14</v>
      </c>
      <c r="E139" s="9">
        <v>31.86</v>
      </c>
      <c r="F139" s="41"/>
    </row>
    <row r="140" spans="2:9" ht="17.25" customHeight="1" x14ac:dyDescent="0.3">
      <c r="B140" s="21" t="s">
        <v>38</v>
      </c>
      <c r="C140" s="38" t="s">
        <v>78</v>
      </c>
      <c r="D140" s="38" t="s">
        <v>14</v>
      </c>
      <c r="E140" s="25">
        <v>107.84</v>
      </c>
      <c r="F140" s="54"/>
      <c r="G140" s="40"/>
    </row>
    <row r="141" spans="2:9" ht="2.25" customHeight="1" x14ac:dyDescent="0.3">
      <c r="B141" s="18"/>
      <c r="C141" s="30"/>
      <c r="D141" s="30"/>
      <c r="E141" s="24"/>
      <c r="F141" s="42"/>
      <c r="G141" s="32"/>
    </row>
    <row r="142" spans="2:9" x14ac:dyDescent="0.3">
      <c r="B142" s="3" t="s">
        <v>10</v>
      </c>
      <c r="E142" s="9">
        <f>SUM(E133:E141)</f>
        <v>2258.6</v>
      </c>
      <c r="F142" s="43"/>
      <c r="G142" s="52"/>
    </row>
    <row r="144" spans="2:9" ht="18.75" customHeight="1" x14ac:dyDescent="0.3">
      <c r="B144" s="5" t="s">
        <v>2</v>
      </c>
      <c r="C144" s="37">
        <v>92963223473</v>
      </c>
      <c r="D144" s="38" t="s">
        <v>14</v>
      </c>
      <c r="E144" s="12">
        <v>284.16000000000003</v>
      </c>
      <c r="F144" s="33" t="s">
        <v>28</v>
      </c>
      <c r="G144" s="34" t="s">
        <v>56</v>
      </c>
    </row>
    <row r="145" spans="2:7" ht="2.25" customHeight="1" x14ac:dyDescent="0.3">
      <c r="B145" s="4"/>
      <c r="C145" s="31"/>
      <c r="D145" s="30"/>
      <c r="E145" s="11"/>
      <c r="F145" s="35"/>
      <c r="G145" s="36"/>
    </row>
    <row r="146" spans="2:7" x14ac:dyDescent="0.3">
      <c r="F146" s="43"/>
    </row>
    <row r="147" spans="2:7" hidden="1" x14ac:dyDescent="0.3">
      <c r="B147" s="4"/>
      <c r="C147" s="31"/>
      <c r="D147" s="30"/>
      <c r="E147" s="11"/>
      <c r="F147" s="35"/>
      <c r="G147" s="2"/>
    </row>
    <row r="148" spans="2:7" hidden="1" x14ac:dyDescent="0.3">
      <c r="F148" s="43"/>
    </row>
    <row r="149" spans="2:7" x14ac:dyDescent="0.3">
      <c r="F149" s="43"/>
    </row>
    <row r="150" spans="2:7" x14ac:dyDescent="0.3">
      <c r="B150" s="3" t="s">
        <v>93</v>
      </c>
      <c r="C150" s="26" t="s">
        <v>94</v>
      </c>
      <c r="D150" s="27" t="s">
        <v>15</v>
      </c>
      <c r="E150" s="9">
        <v>95</v>
      </c>
      <c r="F150" s="50" t="s">
        <v>164</v>
      </c>
      <c r="G150" s="28" t="s">
        <v>165</v>
      </c>
    </row>
    <row r="151" spans="2:7" ht="1.5" customHeight="1" x14ac:dyDescent="0.3">
      <c r="B151" s="4"/>
      <c r="C151" s="31"/>
      <c r="D151" s="30"/>
      <c r="E151" s="11"/>
      <c r="F151" s="30"/>
      <c r="G151" s="32"/>
    </row>
    <row r="152" spans="2:7" x14ac:dyDescent="0.3">
      <c r="C152" s="37"/>
      <c r="D152" s="38"/>
      <c r="E152" s="12"/>
      <c r="F152" s="38"/>
      <c r="G152" s="40"/>
    </row>
    <row r="153" spans="2:7" x14ac:dyDescent="0.3">
      <c r="C153" s="37"/>
      <c r="D153" s="38"/>
      <c r="E153" s="12"/>
      <c r="F153" s="38"/>
      <c r="G153" s="40"/>
    </row>
    <row r="154" spans="2:7" x14ac:dyDescent="0.3">
      <c r="B154" s="3" t="s">
        <v>167</v>
      </c>
      <c r="C154" s="37" t="s">
        <v>211</v>
      </c>
      <c r="D154" s="38" t="s">
        <v>100</v>
      </c>
      <c r="E154" s="12">
        <v>178.31</v>
      </c>
      <c r="F154" s="38">
        <v>4241</v>
      </c>
      <c r="G154" s="40" t="s">
        <v>166</v>
      </c>
    </row>
    <row r="155" spans="2:7" x14ac:dyDescent="0.3">
      <c r="B155" s="3" t="s">
        <v>168</v>
      </c>
      <c r="C155" s="37" t="s">
        <v>212</v>
      </c>
      <c r="D155" s="38" t="s">
        <v>14</v>
      </c>
      <c r="E155" s="12">
        <v>1198.81</v>
      </c>
      <c r="F155" s="38"/>
      <c r="G155" s="40"/>
    </row>
    <row r="156" spans="2:7" x14ac:dyDescent="0.3">
      <c r="B156" s="3" t="s">
        <v>169</v>
      </c>
      <c r="C156" s="37" t="s">
        <v>213</v>
      </c>
      <c r="D156" s="38" t="s">
        <v>14</v>
      </c>
      <c r="E156" s="12">
        <v>783.81</v>
      </c>
      <c r="F156" s="38"/>
      <c r="G156" s="40"/>
    </row>
    <row r="157" spans="2:7" x14ac:dyDescent="0.3">
      <c r="B157" s="4" t="s">
        <v>170</v>
      </c>
      <c r="C157" s="31" t="s">
        <v>214</v>
      </c>
      <c r="D157" s="30" t="s">
        <v>14</v>
      </c>
      <c r="E157" s="11">
        <v>79</v>
      </c>
      <c r="F157" s="42"/>
      <c r="G157" s="32"/>
    </row>
    <row r="158" spans="2:7" x14ac:dyDescent="0.3">
      <c r="E158" s="9">
        <f>SUM(E154:E157)</f>
        <v>2239.9299999999998</v>
      </c>
      <c r="F158" s="43"/>
    </row>
    <row r="159" spans="2:7" x14ac:dyDescent="0.3">
      <c r="F159" s="43"/>
    </row>
    <row r="160" spans="2:7" x14ac:dyDescent="0.3">
      <c r="B160" s="3" t="s">
        <v>4</v>
      </c>
      <c r="E160" s="9">
        <v>370817.43</v>
      </c>
      <c r="F160" s="41" t="s">
        <v>29</v>
      </c>
      <c r="G160" s="28" t="s">
        <v>30</v>
      </c>
    </row>
    <row r="161" spans="2:11" x14ac:dyDescent="0.3">
      <c r="E161" s="9">
        <v>45697.810000000012</v>
      </c>
      <c r="F161" s="41" t="s">
        <v>31</v>
      </c>
      <c r="G161" s="28" t="s">
        <v>34</v>
      </c>
      <c r="I161" s="19"/>
      <c r="K161" s="19"/>
    </row>
    <row r="162" spans="2:11" x14ac:dyDescent="0.3">
      <c r="D162" s="55"/>
      <c r="E162" s="9">
        <v>60248.03</v>
      </c>
      <c r="F162" s="41" t="s">
        <v>32</v>
      </c>
      <c r="G162" s="28" t="s">
        <v>35</v>
      </c>
    </row>
    <row r="163" spans="2:11" x14ac:dyDescent="0.3">
      <c r="B163" s="5"/>
      <c r="C163" s="37"/>
      <c r="D163" s="38"/>
      <c r="E163" s="12">
        <v>18954.21</v>
      </c>
      <c r="F163" s="41" t="s">
        <v>33</v>
      </c>
      <c r="G163" s="28" t="s">
        <v>36</v>
      </c>
    </row>
    <row r="164" spans="2:11" ht="2.25" customHeight="1" x14ac:dyDescent="0.3">
      <c r="B164" s="4"/>
      <c r="C164" s="31"/>
      <c r="D164" s="30"/>
      <c r="E164" s="11"/>
      <c r="F164" s="35"/>
      <c r="G164" s="32"/>
    </row>
    <row r="165" spans="2:11" x14ac:dyDescent="0.3">
      <c r="B165" s="3" t="s">
        <v>10</v>
      </c>
      <c r="E165" s="9">
        <f>SUM(E160:E164)</f>
        <v>495717.48000000004</v>
      </c>
      <c r="F165" s="43"/>
      <c r="H165" s="6"/>
    </row>
    <row r="166" spans="2:11" x14ac:dyDescent="0.3">
      <c r="B166" s="8" t="s">
        <v>42</v>
      </c>
      <c r="C166" s="56"/>
      <c r="D166" s="57"/>
      <c r="E166" s="13">
        <f>+E165+E158+E150+E144+E142+E131+E127+E121+E112+E99+E93+E64+E58+E50+E48+E43+E33+E27+E24+E20+E19+E17+E9</f>
        <v>549131.02249999996</v>
      </c>
      <c r="F166" s="43"/>
    </row>
    <row r="167" spans="2:11" x14ac:dyDescent="0.3">
      <c r="B167" s="17">
        <v>45885</v>
      </c>
      <c r="F167" s="43"/>
    </row>
    <row r="168" spans="2:11" x14ac:dyDescent="0.3">
      <c r="F168" s="43"/>
    </row>
    <row r="169" spans="2:11" x14ac:dyDescent="0.3">
      <c r="F169" s="43"/>
    </row>
    <row r="170" spans="2:11" x14ac:dyDescent="0.3">
      <c r="F170" s="43"/>
    </row>
    <row r="171" spans="2:11" x14ac:dyDescent="0.3">
      <c r="F171" s="43"/>
    </row>
    <row r="172" spans="2:11" x14ac:dyDescent="0.3">
      <c r="F172" s="43"/>
    </row>
    <row r="173" spans="2:11" x14ac:dyDescent="0.3">
      <c r="F173" s="43"/>
    </row>
    <row r="174" spans="2:11" x14ac:dyDescent="0.3">
      <c r="F174" s="43"/>
    </row>
    <row r="175" spans="2:11" x14ac:dyDescent="0.3">
      <c r="F175" s="43"/>
    </row>
    <row r="176" spans="2:11" x14ac:dyDescent="0.3">
      <c r="F176" s="43"/>
    </row>
    <row r="177" spans="6:6" x14ac:dyDescent="0.3">
      <c r="F177" s="43"/>
    </row>
    <row r="178" spans="6:6" x14ac:dyDescent="0.3">
      <c r="F178" s="43"/>
    </row>
    <row r="179" spans="6:6" x14ac:dyDescent="0.3">
      <c r="F179" s="43"/>
    </row>
    <row r="180" spans="6:6" x14ac:dyDescent="0.3">
      <c r="F180" s="43"/>
    </row>
    <row r="181" spans="6:6" x14ac:dyDescent="0.3">
      <c r="F181" s="43"/>
    </row>
    <row r="182" spans="6:6" x14ac:dyDescent="0.3">
      <c r="F182" s="43"/>
    </row>
    <row r="183" spans="6:6" x14ac:dyDescent="0.3">
      <c r="F183" s="43"/>
    </row>
    <row r="184" spans="6:6" x14ac:dyDescent="0.3">
      <c r="F184" s="43"/>
    </row>
    <row r="185" spans="6:6" x14ac:dyDescent="0.3">
      <c r="F185" s="43"/>
    </row>
    <row r="186" spans="6:6" x14ac:dyDescent="0.3">
      <c r="F186" s="43"/>
    </row>
    <row r="187" spans="6:6" x14ac:dyDescent="0.3">
      <c r="F187" s="43"/>
    </row>
    <row r="188" spans="6:6" x14ac:dyDescent="0.3">
      <c r="F188" s="43"/>
    </row>
    <row r="189" spans="6:6" x14ac:dyDescent="0.3">
      <c r="F189" s="43"/>
    </row>
    <row r="190" spans="6:6" x14ac:dyDescent="0.3">
      <c r="F190" s="43"/>
    </row>
    <row r="191" spans="6:6" x14ac:dyDescent="0.3">
      <c r="F191" s="43"/>
    </row>
    <row r="192" spans="6:6" x14ac:dyDescent="0.3">
      <c r="F192" s="43"/>
    </row>
    <row r="193" spans="6:6" x14ac:dyDescent="0.3">
      <c r="F193" s="43"/>
    </row>
    <row r="194" spans="6:6" x14ac:dyDescent="0.3">
      <c r="F194" s="43"/>
    </row>
    <row r="195" spans="6:6" x14ac:dyDescent="0.3">
      <c r="F195" s="43"/>
    </row>
    <row r="196" spans="6:6" x14ac:dyDescent="0.3">
      <c r="F196" s="43"/>
    </row>
    <row r="197" spans="6:6" x14ac:dyDescent="0.3">
      <c r="F197" s="43"/>
    </row>
    <row r="198" spans="6:6" x14ac:dyDescent="0.3">
      <c r="F198" s="43"/>
    </row>
    <row r="199" spans="6:6" x14ac:dyDescent="0.3">
      <c r="F199" s="43"/>
    </row>
    <row r="200" spans="6:6" x14ac:dyDescent="0.3">
      <c r="F200" s="43"/>
    </row>
    <row r="201" spans="6:6" x14ac:dyDescent="0.3">
      <c r="F201" s="43"/>
    </row>
    <row r="202" spans="6:6" x14ac:dyDescent="0.3">
      <c r="F202" s="43"/>
    </row>
    <row r="203" spans="6:6" x14ac:dyDescent="0.3">
      <c r="F203" s="43"/>
    </row>
    <row r="204" spans="6:6" x14ac:dyDescent="0.3">
      <c r="F204" s="43"/>
    </row>
    <row r="205" spans="6:6" x14ac:dyDescent="0.3">
      <c r="F205" s="43"/>
    </row>
    <row r="206" spans="6:6" x14ac:dyDescent="0.3">
      <c r="F206" s="43"/>
    </row>
    <row r="207" spans="6:6" x14ac:dyDescent="0.3">
      <c r="F207" s="43"/>
    </row>
    <row r="208" spans="6:6" x14ac:dyDescent="0.3">
      <c r="F208" s="43"/>
    </row>
    <row r="209" spans="6:6" x14ac:dyDescent="0.3">
      <c r="F209" s="43"/>
    </row>
    <row r="210" spans="6:6" x14ac:dyDescent="0.3">
      <c r="F210" s="43"/>
    </row>
    <row r="211" spans="6:6" x14ac:dyDescent="0.3">
      <c r="F211" s="43"/>
    </row>
    <row r="212" spans="6:6" x14ac:dyDescent="0.3">
      <c r="F212" s="43"/>
    </row>
    <row r="213" spans="6:6" x14ac:dyDescent="0.3">
      <c r="F213" s="43"/>
    </row>
    <row r="214" spans="6:6" x14ac:dyDescent="0.3">
      <c r="F214" s="43"/>
    </row>
    <row r="215" spans="6:6" x14ac:dyDescent="0.3">
      <c r="F215" s="43"/>
    </row>
    <row r="216" spans="6:6" x14ac:dyDescent="0.3">
      <c r="F216" s="43"/>
    </row>
    <row r="217" spans="6:6" x14ac:dyDescent="0.3">
      <c r="F217" s="43"/>
    </row>
    <row r="218" spans="6:6" x14ac:dyDescent="0.3">
      <c r="F218" s="43"/>
    </row>
    <row r="219" spans="6:6" x14ac:dyDescent="0.3">
      <c r="F219" s="43"/>
    </row>
    <row r="220" spans="6:6" x14ac:dyDescent="0.3">
      <c r="F220" s="43"/>
    </row>
    <row r="221" spans="6:6" x14ac:dyDescent="0.3">
      <c r="F221" s="43"/>
    </row>
    <row r="222" spans="6:6" x14ac:dyDescent="0.3">
      <c r="F222" s="43"/>
    </row>
    <row r="223" spans="6:6" x14ac:dyDescent="0.3">
      <c r="F223" s="43"/>
    </row>
    <row r="224" spans="6:6" x14ac:dyDescent="0.3">
      <c r="F224" s="43"/>
    </row>
    <row r="225" spans="6:6" x14ac:dyDescent="0.3">
      <c r="F225" s="43"/>
    </row>
    <row r="226" spans="6:6" x14ac:dyDescent="0.3">
      <c r="F226" s="43"/>
    </row>
    <row r="227" spans="6:6" x14ac:dyDescent="0.3">
      <c r="F227" s="43"/>
    </row>
    <row r="228" spans="6:6" x14ac:dyDescent="0.3">
      <c r="F228" s="43"/>
    </row>
    <row r="229" spans="6:6" x14ac:dyDescent="0.3">
      <c r="F229" s="43"/>
    </row>
    <row r="230" spans="6:6" x14ac:dyDescent="0.3">
      <c r="F230" s="43"/>
    </row>
    <row r="231" spans="6:6" x14ac:dyDescent="0.3">
      <c r="F231" s="43"/>
    </row>
    <row r="232" spans="6:6" x14ac:dyDescent="0.3">
      <c r="F232" s="43"/>
    </row>
    <row r="233" spans="6:6" x14ac:dyDescent="0.3">
      <c r="F233" s="43"/>
    </row>
    <row r="234" spans="6:6" x14ac:dyDescent="0.3">
      <c r="F234" s="43"/>
    </row>
    <row r="235" spans="6:6" x14ac:dyDescent="0.3">
      <c r="F235" s="43"/>
    </row>
    <row r="236" spans="6:6" x14ac:dyDescent="0.3">
      <c r="F236" s="43"/>
    </row>
    <row r="237" spans="6:6" x14ac:dyDescent="0.3">
      <c r="F237" s="43"/>
    </row>
    <row r="238" spans="6:6" x14ac:dyDescent="0.3">
      <c r="F238" s="43"/>
    </row>
    <row r="239" spans="6:6" x14ac:dyDescent="0.3">
      <c r="F239" s="43"/>
    </row>
    <row r="240" spans="6:6" x14ac:dyDescent="0.3">
      <c r="F240" s="43"/>
    </row>
    <row r="241" spans="6:6" x14ac:dyDescent="0.3">
      <c r="F241" s="43"/>
    </row>
    <row r="242" spans="6:6" x14ac:dyDescent="0.3">
      <c r="F242" s="43"/>
    </row>
    <row r="243" spans="6:6" x14ac:dyDescent="0.3">
      <c r="F243" s="43"/>
    </row>
    <row r="244" spans="6:6" x14ac:dyDescent="0.3">
      <c r="F244" s="43"/>
    </row>
    <row r="245" spans="6:6" x14ac:dyDescent="0.3">
      <c r="F245" s="43"/>
    </row>
    <row r="246" spans="6:6" x14ac:dyDescent="0.3">
      <c r="F246" s="43"/>
    </row>
    <row r="247" spans="6:6" x14ac:dyDescent="0.3">
      <c r="F247" s="43"/>
    </row>
    <row r="248" spans="6:6" x14ac:dyDescent="0.3">
      <c r="F248" s="43"/>
    </row>
    <row r="249" spans="6:6" x14ac:dyDescent="0.3">
      <c r="F249" s="43"/>
    </row>
    <row r="250" spans="6:6" x14ac:dyDescent="0.3">
      <c r="F250" s="43"/>
    </row>
    <row r="251" spans="6:6" x14ac:dyDescent="0.3">
      <c r="F251" s="43"/>
    </row>
    <row r="252" spans="6:6" x14ac:dyDescent="0.3">
      <c r="F252" s="43"/>
    </row>
    <row r="253" spans="6:6" x14ac:dyDescent="0.3">
      <c r="F253" s="43"/>
    </row>
    <row r="254" spans="6:6" x14ac:dyDescent="0.3">
      <c r="F254" s="43"/>
    </row>
    <row r="255" spans="6:6" x14ac:dyDescent="0.3">
      <c r="F255" s="43"/>
    </row>
    <row r="256" spans="6:6" x14ac:dyDescent="0.3">
      <c r="F256" s="43"/>
    </row>
    <row r="257" spans="6:6" x14ac:dyDescent="0.3">
      <c r="F257" s="43"/>
    </row>
    <row r="258" spans="6:6" x14ac:dyDescent="0.3">
      <c r="F258" s="43"/>
    </row>
    <row r="259" spans="6:6" x14ac:dyDescent="0.3">
      <c r="F259" s="43"/>
    </row>
    <row r="260" spans="6:6" x14ac:dyDescent="0.3">
      <c r="F260" s="43"/>
    </row>
    <row r="261" spans="6:6" x14ac:dyDescent="0.3">
      <c r="F261" s="43"/>
    </row>
    <row r="262" spans="6:6" x14ac:dyDescent="0.3">
      <c r="F262" s="43"/>
    </row>
    <row r="263" spans="6:6" x14ac:dyDescent="0.3">
      <c r="F263" s="43"/>
    </row>
    <row r="264" spans="6:6" x14ac:dyDescent="0.3">
      <c r="F264" s="43"/>
    </row>
    <row r="265" spans="6:6" x14ac:dyDescent="0.3">
      <c r="F265" s="43"/>
    </row>
    <row r="266" spans="6:6" x14ac:dyDescent="0.3">
      <c r="F266" s="43"/>
    </row>
    <row r="267" spans="6:6" x14ac:dyDescent="0.3">
      <c r="F267" s="43"/>
    </row>
    <row r="268" spans="6:6" x14ac:dyDescent="0.3">
      <c r="F268" s="43"/>
    </row>
    <row r="269" spans="6:6" x14ac:dyDescent="0.3">
      <c r="F269" s="43"/>
    </row>
    <row r="270" spans="6:6" x14ac:dyDescent="0.3">
      <c r="F270" s="43"/>
    </row>
    <row r="271" spans="6:6" x14ac:dyDescent="0.3">
      <c r="F271" s="43"/>
    </row>
    <row r="272" spans="6:6" x14ac:dyDescent="0.3">
      <c r="F272" s="43"/>
    </row>
    <row r="273" spans="6:6" x14ac:dyDescent="0.3">
      <c r="F273" s="43"/>
    </row>
    <row r="274" spans="6:6" x14ac:dyDescent="0.3">
      <c r="F274" s="43"/>
    </row>
    <row r="275" spans="6:6" x14ac:dyDescent="0.3">
      <c r="F275" s="43"/>
    </row>
    <row r="276" spans="6:6" x14ac:dyDescent="0.3">
      <c r="F276" s="43"/>
    </row>
    <row r="277" spans="6:6" x14ac:dyDescent="0.3">
      <c r="F277" s="43"/>
    </row>
    <row r="278" spans="6:6" x14ac:dyDescent="0.3">
      <c r="F278" s="43"/>
    </row>
    <row r="279" spans="6:6" x14ac:dyDescent="0.3">
      <c r="F279" s="43"/>
    </row>
    <row r="280" spans="6:6" x14ac:dyDescent="0.3">
      <c r="F280" s="43"/>
    </row>
    <row r="281" spans="6:6" x14ac:dyDescent="0.3">
      <c r="F281" s="43"/>
    </row>
    <row r="282" spans="6:6" x14ac:dyDescent="0.3">
      <c r="F282" s="43"/>
    </row>
    <row r="283" spans="6:6" x14ac:dyDescent="0.3">
      <c r="F283" s="43"/>
    </row>
    <row r="284" spans="6:6" x14ac:dyDescent="0.3">
      <c r="F284" s="43"/>
    </row>
    <row r="285" spans="6:6" x14ac:dyDescent="0.3">
      <c r="F285" s="43"/>
    </row>
    <row r="286" spans="6:6" x14ac:dyDescent="0.3">
      <c r="F286" s="43"/>
    </row>
    <row r="287" spans="6:6" x14ac:dyDescent="0.3">
      <c r="F287" s="43"/>
    </row>
    <row r="288" spans="6:6" x14ac:dyDescent="0.3">
      <c r="F288" s="43"/>
    </row>
    <row r="289" spans="6:6" x14ac:dyDescent="0.3">
      <c r="F289" s="43"/>
    </row>
    <row r="290" spans="6:6" x14ac:dyDescent="0.3">
      <c r="F290" s="43"/>
    </row>
    <row r="291" spans="6:6" x14ac:dyDescent="0.3">
      <c r="F291" s="43"/>
    </row>
    <row r="292" spans="6:6" x14ac:dyDescent="0.3">
      <c r="F292" s="43"/>
    </row>
    <row r="293" spans="6:6" x14ac:dyDescent="0.3">
      <c r="F293" s="43"/>
    </row>
    <row r="294" spans="6:6" x14ac:dyDescent="0.3">
      <c r="F294" s="43"/>
    </row>
    <row r="295" spans="6:6" x14ac:dyDescent="0.3">
      <c r="F295" s="43"/>
    </row>
    <row r="296" spans="6:6" x14ac:dyDescent="0.3">
      <c r="F296" s="43"/>
    </row>
    <row r="297" spans="6:6" x14ac:dyDescent="0.3">
      <c r="F297" s="43"/>
    </row>
    <row r="298" spans="6:6" x14ac:dyDescent="0.3">
      <c r="F298" s="43"/>
    </row>
    <row r="299" spans="6:6" x14ac:dyDescent="0.3">
      <c r="F299" s="43"/>
    </row>
    <row r="300" spans="6:6" x14ac:dyDescent="0.3">
      <c r="F300" s="43"/>
    </row>
    <row r="301" spans="6:6" x14ac:dyDescent="0.3">
      <c r="F301" s="43"/>
    </row>
    <row r="302" spans="6:6" x14ac:dyDescent="0.3">
      <c r="F302" s="43"/>
    </row>
    <row r="303" spans="6:6" x14ac:dyDescent="0.3">
      <c r="F303" s="43"/>
    </row>
    <row r="304" spans="6:6" x14ac:dyDescent="0.3">
      <c r="F304" s="43"/>
    </row>
    <row r="305" spans="6:6" x14ac:dyDescent="0.3">
      <c r="F305" s="43"/>
    </row>
    <row r="306" spans="6:6" x14ac:dyDescent="0.3">
      <c r="F306" s="43"/>
    </row>
    <row r="307" spans="6:6" x14ac:dyDescent="0.3">
      <c r="F307" s="43"/>
    </row>
    <row r="308" spans="6:6" x14ac:dyDescent="0.3">
      <c r="F308" s="43"/>
    </row>
    <row r="309" spans="6:6" x14ac:dyDescent="0.3">
      <c r="F309" s="43"/>
    </row>
    <row r="310" spans="6:6" x14ac:dyDescent="0.3">
      <c r="F310" s="43"/>
    </row>
    <row r="311" spans="6:6" x14ac:dyDescent="0.3">
      <c r="F311" s="43"/>
    </row>
    <row r="312" spans="6:6" x14ac:dyDescent="0.3">
      <c r="F312" s="43"/>
    </row>
    <row r="313" spans="6:6" x14ac:dyDescent="0.3">
      <c r="F313" s="43"/>
    </row>
    <row r="314" spans="6:6" x14ac:dyDescent="0.3">
      <c r="F314" s="43"/>
    </row>
    <row r="315" spans="6:6" x14ac:dyDescent="0.3">
      <c r="F315" s="43"/>
    </row>
    <row r="316" spans="6:6" x14ac:dyDescent="0.3">
      <c r="F316" s="43"/>
    </row>
    <row r="317" spans="6:6" x14ac:dyDescent="0.3">
      <c r="F317" s="43"/>
    </row>
    <row r="318" spans="6:6" x14ac:dyDescent="0.3">
      <c r="F318" s="43"/>
    </row>
    <row r="319" spans="6:6" x14ac:dyDescent="0.3">
      <c r="F319" s="43"/>
    </row>
    <row r="320" spans="6:6" x14ac:dyDescent="0.3">
      <c r="F320" s="43"/>
    </row>
    <row r="321" spans="6:6" x14ac:dyDescent="0.3">
      <c r="F321" s="43"/>
    </row>
    <row r="322" spans="6:6" x14ac:dyDescent="0.3">
      <c r="F322" s="43"/>
    </row>
    <row r="323" spans="6:6" x14ac:dyDescent="0.3">
      <c r="F323" s="43"/>
    </row>
    <row r="324" spans="6:6" x14ac:dyDescent="0.3">
      <c r="F324" s="43"/>
    </row>
    <row r="325" spans="6:6" x14ac:dyDescent="0.3">
      <c r="F325" s="43"/>
    </row>
    <row r="326" spans="6:6" x14ac:dyDescent="0.3">
      <c r="F326" s="43"/>
    </row>
    <row r="327" spans="6:6" x14ac:dyDescent="0.3">
      <c r="F327" s="43"/>
    </row>
    <row r="328" spans="6:6" x14ac:dyDescent="0.3">
      <c r="F328" s="43"/>
    </row>
    <row r="329" spans="6:6" x14ac:dyDescent="0.3">
      <c r="F329" s="43"/>
    </row>
  </sheetData>
  <sheetProtection algorithmName="SHA-512" hashValue="a2Ozs3q+CB2RR+3gn6oI0oTa0vO/DMriN05pZvFOX5AY+i3e2wal5go6WS2oyWyZ2kWTkGqmNYVXpDsl+adgJg==" saltValue="CAi+9S5NQo9MiLDt2iFKCw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6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2025-08-16T12:36:04Z</cp:lastPrinted>
  <dcterms:created xsi:type="dcterms:W3CDTF">2015-03-27T08:41:49Z</dcterms:created>
  <dcterms:modified xsi:type="dcterms:W3CDTF">2025-08-16T12:36:32Z</dcterms:modified>
</cp:coreProperties>
</file>