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laudija\Desktop\"/>
    </mc:Choice>
  </mc:AlternateContent>
  <xr:revisionPtr revIDLastSave="0" documentId="8_{19C7718A-081E-4BBE-BFD2-ABF0AAC3E097}" xr6:coauthVersionLast="47" xr6:coauthVersionMax="47" xr10:uidLastSave="{00000000-0000-0000-0000-000000000000}"/>
  <bookViews>
    <workbookView xWindow="-25320" yWindow="270" windowWidth="25440" windowHeight="15270" activeTab="1" xr2:uid="{00000000-000D-0000-FFFF-FFFF00000000}"/>
  </bookViews>
  <sheets>
    <sheet name="srpanj" sheetId="1" r:id="rId1"/>
    <sheet name="ruja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7" i="2" l="1"/>
  <c r="E59" i="2" l="1"/>
  <c r="D57" i="2"/>
  <c r="C57" i="2"/>
  <c r="E105" i="2"/>
  <c r="E95" i="1"/>
  <c r="E94" i="1"/>
  <c r="E88" i="2"/>
  <c r="E81" i="2"/>
  <c r="E73" i="2"/>
  <c r="E67" i="2"/>
  <c r="E52" i="2"/>
  <c r="E43" i="2"/>
  <c r="E37" i="2"/>
  <c r="E32" i="2"/>
  <c r="E27" i="2"/>
  <c r="E23" i="2"/>
  <c r="E15" i="2"/>
  <c r="E11" i="1"/>
  <c r="E41" i="1"/>
  <c r="E37" i="1"/>
  <c r="E27" i="1"/>
  <c r="E87" i="1"/>
  <c r="E73" i="1"/>
  <c r="E63" i="1"/>
  <c r="E57" i="1"/>
  <c r="E52" i="1"/>
  <c r="E15" i="1"/>
  <c r="G17" i="1"/>
  <c r="E106" i="2" l="1"/>
  <c r="E46" i="1"/>
</calcChain>
</file>

<file path=xl/sharedStrings.xml><?xml version="1.0" encoding="utf-8"?>
<sst xmlns="http://schemas.openxmlformats.org/spreadsheetml/2006/main" count="358" uniqueCount="173">
  <si>
    <t>Hrvatski telekom d.d.</t>
  </si>
  <si>
    <t>Libukom Jurdani d.o.o. Jurdani</t>
  </si>
  <si>
    <t>ZABA - ZAGREBAČKA BANKA d.d.</t>
  </si>
  <si>
    <t>Fakultet za menadžment u turizmu i ugostiteljstvu</t>
  </si>
  <si>
    <t>NAZIV ISPLATITELJA: Fakultet za menadžment u turizmu i ugostiteljestvu, Opatija</t>
  </si>
  <si>
    <t>NAZIV PRIMATELJA</t>
  </si>
  <si>
    <t>OIB PRIMATELJA</t>
  </si>
  <si>
    <t>SJEDIŠTE</t>
  </si>
  <si>
    <t>VRSTA RASHODA</t>
  </si>
  <si>
    <t>Ukupno</t>
  </si>
  <si>
    <t>Opatija</t>
  </si>
  <si>
    <t>3221</t>
  </si>
  <si>
    <t>Uredski materijal i ostali materijalni rashodi</t>
  </si>
  <si>
    <t>Zagreb</t>
  </si>
  <si>
    <t>Rijeka</t>
  </si>
  <si>
    <t>Usluge telefona, pošte i prijevoza</t>
  </si>
  <si>
    <t>3231</t>
  </si>
  <si>
    <t>3232</t>
  </si>
  <si>
    <t>Usluge tekućeg i investicijskog održavanja</t>
  </si>
  <si>
    <t>3234</t>
  </si>
  <si>
    <t>Komunalne usluge</t>
  </si>
  <si>
    <t>Zakupnine i najamnine</t>
  </si>
  <si>
    <t>Računalne usluge</t>
  </si>
  <si>
    <t>Ostale usluge</t>
  </si>
  <si>
    <t>3239</t>
  </si>
  <si>
    <t>3431</t>
  </si>
  <si>
    <t>3111</t>
  </si>
  <si>
    <t>Plaće za redovan rad</t>
  </si>
  <si>
    <t>3121</t>
  </si>
  <si>
    <t>3132</t>
  </si>
  <si>
    <t>3211</t>
  </si>
  <si>
    <t>Ostali rashodi za zaposlene</t>
  </si>
  <si>
    <t>Dorinosi za zdravstveno osiguranje</t>
  </si>
  <si>
    <t>Službena putovanja</t>
  </si>
  <si>
    <t>Jurdani</t>
  </si>
  <si>
    <t>FINA Zagreb</t>
  </si>
  <si>
    <t>3238</t>
  </si>
  <si>
    <t>3294</t>
  </si>
  <si>
    <t>Članarine</t>
  </si>
  <si>
    <t>Sveukupno</t>
  </si>
  <si>
    <t>Način objave - ukupni iznos po primatelju</t>
  </si>
  <si>
    <t xml:space="preserve">Energija </t>
  </si>
  <si>
    <t>Ris d.o.o.</t>
  </si>
  <si>
    <t>Kastav</t>
  </si>
  <si>
    <t>77917801452</t>
  </si>
  <si>
    <t>A1 d.o.o.</t>
  </si>
  <si>
    <t>3237</t>
  </si>
  <si>
    <t>Intelektualne i osobne usluge</t>
  </si>
  <si>
    <t>29524210204</t>
  </si>
  <si>
    <t>Bankarske usluge i usluge platnog prometa</t>
  </si>
  <si>
    <t>GDPR</t>
  </si>
  <si>
    <t>Ostali nespomenuti rashodi poslovanja</t>
  </si>
  <si>
    <t>3t cable d.o.o.</t>
  </si>
  <si>
    <t>52945704293</t>
  </si>
  <si>
    <t>3299</t>
  </si>
  <si>
    <t>Netcom d.o.o.</t>
  </si>
  <si>
    <t>Hrvatska pošta</t>
  </si>
  <si>
    <t>87311810356</t>
  </si>
  <si>
    <t>Grad Opatija</t>
  </si>
  <si>
    <t>Provitalis d.o.o.</t>
  </si>
  <si>
    <t>Žminj</t>
  </si>
  <si>
    <t>11857024889</t>
  </si>
  <si>
    <t>99455464348</t>
  </si>
  <si>
    <t>Državni proračun</t>
  </si>
  <si>
    <t>Adrialift d.o.o.</t>
  </si>
  <si>
    <t>Pristojbe i naknade</t>
  </si>
  <si>
    <t>85821130368</t>
  </si>
  <si>
    <t>68419124305</t>
  </si>
  <si>
    <t>Zdravstvene i veterinarske usluge</t>
  </si>
  <si>
    <t>Poliklinika Medico</t>
  </si>
  <si>
    <t>57951842896</t>
  </si>
  <si>
    <t>Ventex d.o.o.</t>
  </si>
  <si>
    <t>63398817957</t>
  </si>
  <si>
    <t>INA d.d.</t>
  </si>
  <si>
    <t>3224</t>
  </si>
  <si>
    <t>Hrvatska radio televizija</t>
  </si>
  <si>
    <t>27759560625</t>
  </si>
  <si>
    <t>Dora Smolčić Jurdana</t>
  </si>
  <si>
    <t>Orelj d.o.o.</t>
  </si>
  <si>
    <t>Vereno d.o.o.</t>
  </si>
  <si>
    <t>HEP OPSKRBA</t>
  </si>
  <si>
    <t>Brinox d.o.o.</t>
  </si>
  <si>
    <t>3225</t>
  </si>
  <si>
    <t>Sitni inventar i auto gume</t>
  </si>
  <si>
    <t>B.ELEKTRONIKA d.o.o.</t>
  </si>
  <si>
    <t>Sveučilišna knjižnica Rijeka</t>
  </si>
  <si>
    <t>Securitas d.o.o.</t>
  </si>
  <si>
    <t>Tim d.o.o.</t>
  </si>
  <si>
    <t>Klaster zdravstvenog turizma</t>
  </si>
  <si>
    <t>4221</t>
  </si>
  <si>
    <t>Uredska oprema i namještaj</t>
  </si>
  <si>
    <t>Knjige u knjižnici</t>
  </si>
  <si>
    <t>UPI-2M d.o.o.</t>
  </si>
  <si>
    <t>62171880268</t>
  </si>
  <si>
    <t>57807962737</t>
  </si>
  <si>
    <t>63073332379</t>
  </si>
  <si>
    <t>01363674869</t>
  </si>
  <si>
    <t>06144393646</t>
  </si>
  <si>
    <t>84122581314</t>
  </si>
  <si>
    <t>33679708526</t>
  </si>
  <si>
    <t>48450888776</t>
  </si>
  <si>
    <t>38281545411</t>
  </si>
  <si>
    <t>94443043935</t>
  </si>
  <si>
    <t>Daniela Soldić Frleta</t>
  </si>
  <si>
    <t>Harta d.o.o.</t>
  </si>
  <si>
    <t>Poliklinika Croatia</t>
  </si>
  <si>
    <t>Premije osiguranja</t>
  </si>
  <si>
    <t>Croatia osiguranje</t>
  </si>
  <si>
    <t>3292</t>
  </si>
  <si>
    <t>Sveučilište u Rijeci</t>
  </si>
  <si>
    <t>Borea d.o.o.</t>
  </si>
  <si>
    <t>59072650925</t>
  </si>
  <si>
    <t>80848401890</t>
  </si>
  <si>
    <t>26187994862</t>
  </si>
  <si>
    <t>64218323816</t>
  </si>
  <si>
    <t>42761894507</t>
  </si>
  <si>
    <t>Isplate sredstava za razdoblje kolovoz 2025. godine</t>
  </si>
  <si>
    <t>Isplate sredstava za razdoblje rujan 2025. godine</t>
  </si>
  <si>
    <t>3213</t>
  </si>
  <si>
    <t>Stručno usavršavanje zaposlenika</t>
  </si>
  <si>
    <t>Hrvatsko knjižničarsko društvo Zagreb</t>
  </si>
  <si>
    <t>SABINA HODŽIĆ</t>
  </si>
  <si>
    <t>Udruga SKAL Klub Kvarner Opatija</t>
  </si>
  <si>
    <t>Rif Hrvatska zajed.račun.i fin.djelat. Zagreb</t>
  </si>
  <si>
    <t>Udruženje ekonomista i menadžera Balkana - UDEKOM</t>
  </si>
  <si>
    <t>ZNANSTVENI KONTEKST, OBRT ZA ZNANSTVENU I DRUGE DJELATNOSTI, VL. DANIJEL KNEŽEVIĆ,</t>
  </si>
  <si>
    <t>Veleučilište N. Tesla Gospić</t>
  </si>
  <si>
    <t>HTZ Hrvatska turistička zajednica</t>
  </si>
  <si>
    <t>Prehramb.tehnološki fakultet Osijek</t>
  </si>
  <si>
    <t>Osijek</t>
  </si>
  <si>
    <t>Gospić</t>
  </si>
  <si>
    <t>Beograd</t>
  </si>
  <si>
    <t>ORELJ d.o.o.</t>
  </si>
  <si>
    <t>Agencija za komercijalnu djelatnost d.o.o.</t>
  </si>
  <si>
    <t>TUO Pilkos</t>
  </si>
  <si>
    <t>Pečat d.o.o. Rijeka</t>
  </si>
  <si>
    <t>Malinska</t>
  </si>
  <si>
    <t>Matulji</t>
  </si>
  <si>
    <t>Miscom d.o.o</t>
  </si>
  <si>
    <t>Čavle</t>
  </si>
  <si>
    <t>Walmar d.o.o.</t>
  </si>
  <si>
    <t>Lovran</t>
  </si>
  <si>
    <t>3233</t>
  </si>
  <si>
    <t>Usluge promidžbe i informiranja</t>
  </si>
  <si>
    <t>NN Narodne novine</t>
  </si>
  <si>
    <t>ZVONIMIRA ŠVERKO GRDIĆ</t>
  </si>
  <si>
    <t>3t.Cable d.o.o. Opatija</t>
  </si>
  <si>
    <t>Silverchair Science communications</t>
  </si>
  <si>
    <t>B Elektronika d.o.o. Rijeka</t>
  </si>
  <si>
    <t>Provitalis d.o.o. Svetvinčenat</t>
  </si>
  <si>
    <t>KUPUJ ONLINE D.O.O.</t>
  </si>
  <si>
    <t>KATARINA POLDRUGOVAC</t>
  </si>
  <si>
    <t>Charlottesville, VA - SAD</t>
  </si>
  <si>
    <t>Studentski centar Rijeka</t>
  </si>
  <si>
    <t>TIM d.o.o.</t>
  </si>
  <si>
    <t>PRIRODOSLOVNA I GRAFIČKA ŠKOLA RIJEKA</t>
  </si>
  <si>
    <t>Tiskara i grafika Viškovo</t>
  </si>
  <si>
    <t>Viškovo</t>
  </si>
  <si>
    <t>Staklo Žerić d.o.o. Poljane</t>
  </si>
  <si>
    <t>Ičići</t>
  </si>
  <si>
    <t>TRIGLAV OSIGURANJE d.d.</t>
  </si>
  <si>
    <t>3293</t>
  </si>
  <si>
    <t>Reprezentacija</t>
  </si>
  <si>
    <t>HUG &amp; PUNCH d.o.o.</t>
  </si>
  <si>
    <t>MARKO PERIĆ</t>
  </si>
  <si>
    <t>Trgovina Krk  Malinska</t>
  </si>
  <si>
    <t>Nastavni zavod za javno zdr. PGŽ</t>
  </si>
  <si>
    <t>Zabok - Pučko otvoreno učilište</t>
  </si>
  <si>
    <t>Hrvatska radiotelevizija HRT Zagreb</t>
  </si>
  <si>
    <t>Zabok</t>
  </si>
  <si>
    <t>Tekući prijenosi između prorač.korisnika istog pror.</t>
  </si>
  <si>
    <t>Aleksandra Dragin</t>
  </si>
  <si>
    <t>Cristiana Tudor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</si>
</sst>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n_-;\-* #,##0.00\ _k_n_-;_-* &quot;-&quot;??\ _k_n_-;_-@_-"/>
    <numFmt numFmtId="165" formatCode="_-* #,##0_-;\-* #,##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rgb="FF767676"/>
      <name val="Arial Narrow"/>
      <family val="2"/>
    </font>
    <font>
      <sz val="11"/>
      <color theme="0"/>
      <name val="Arial Narrow"/>
      <family val="2"/>
    </font>
    <font>
      <sz val="11"/>
      <color theme="0"/>
      <name val="Calibri"/>
      <family val="2"/>
      <charset val="238"/>
      <scheme val="minor"/>
    </font>
    <font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0" fillId="0" borderId="0" xfId="0" applyNumberFormat="1"/>
    <xf numFmtId="0" fontId="3" fillId="3" borderId="0" xfId="0" applyFont="1" applyFill="1" applyAlignment="1">
      <alignment horizontal="left"/>
    </xf>
    <xf numFmtId="43" fontId="3" fillId="0" borderId="0" xfId="1" applyFont="1" applyAlignment="1">
      <alignment horizontal="right"/>
    </xf>
    <xf numFmtId="0" fontId="3" fillId="0" borderId="0" xfId="0" applyFont="1" applyAlignment="1">
      <alignment horizontal="right"/>
    </xf>
    <xf numFmtId="43" fontId="3" fillId="0" borderId="2" xfId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43" fontId="3" fillId="3" borderId="0" xfId="1" applyFont="1" applyFill="1" applyAlignment="1">
      <alignment horizontal="right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left"/>
    </xf>
    <xf numFmtId="0" fontId="3" fillId="0" borderId="2" xfId="0" applyFont="1" applyFill="1" applyBorder="1" applyAlignment="1">
      <alignment horizontal="left"/>
    </xf>
    <xf numFmtId="164" fontId="0" fillId="0" borderId="0" xfId="0" applyNumberFormat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/>
    </xf>
    <xf numFmtId="43" fontId="3" fillId="0" borderId="0" xfId="1" applyFont="1" applyFill="1" applyAlignment="1">
      <alignment horizontal="right"/>
    </xf>
    <xf numFmtId="43" fontId="3" fillId="0" borderId="0" xfId="1" applyFont="1"/>
    <xf numFmtId="43" fontId="3" fillId="0" borderId="2" xfId="1" applyFont="1" applyBorder="1"/>
    <xf numFmtId="43" fontId="3" fillId="0" borderId="0" xfId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43" fontId="3" fillId="0" borderId="0" xfId="1" quotePrefix="1" applyFont="1" applyBorder="1" applyAlignment="1">
      <alignment horizontal="center" vertical="center"/>
    </xf>
    <xf numFmtId="0" fontId="4" fillId="0" borderId="0" xfId="2" applyFont="1" applyBorder="1" applyAlignment="1">
      <alignment vertical="center" wrapText="1"/>
    </xf>
    <xf numFmtId="43" fontId="3" fillId="0" borderId="2" xfId="1" quotePrefix="1" applyFont="1" applyBorder="1" applyAlignment="1">
      <alignment horizontal="center" vertical="center"/>
    </xf>
    <xf numFmtId="0" fontId="4" fillId="0" borderId="2" xfId="2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3" fontId="3" fillId="0" borderId="0" xfId="1" quotePrefix="1" applyFont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1" quotePrefix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1" quotePrefix="1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43" fontId="3" fillId="0" borderId="0" xfId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0" borderId="0" xfId="1" applyNumberFormat="1" applyFont="1" applyBorder="1" applyAlignment="1">
      <alignment horizontal="center" vertical="center"/>
    </xf>
    <xf numFmtId="0" fontId="3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3" fontId="6" fillId="0" borderId="0" xfId="1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/>
    <xf numFmtId="165" fontId="3" fillId="0" borderId="0" xfId="1" quotePrefix="1" applyNumberFormat="1" applyFont="1" applyAlignment="1">
      <alignment horizontal="center" vertical="center"/>
    </xf>
    <xf numFmtId="43" fontId="3" fillId="0" borderId="0" xfId="1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indent="1"/>
    </xf>
    <xf numFmtId="43" fontId="3" fillId="0" borderId="0" xfId="1" applyFont="1" applyAlignment="1">
      <alignment horizontal="right" vertical="center" indent="1"/>
    </xf>
    <xf numFmtId="43" fontId="3" fillId="0" borderId="0" xfId="1" applyFont="1" applyAlignment="1">
      <alignment horizontal="right" vertical="center" indent="2"/>
    </xf>
    <xf numFmtId="43" fontId="3" fillId="0" borderId="0" xfId="1" applyFont="1" applyAlignment="1">
      <alignment vertical="center"/>
    </xf>
    <xf numFmtId="43" fontId="3" fillId="0" borderId="2" xfId="1" applyFont="1" applyBorder="1" applyAlignment="1">
      <alignment vertical="center"/>
    </xf>
    <xf numFmtId="43" fontId="3" fillId="0" borderId="2" xfId="1" applyFont="1" applyBorder="1" applyAlignment="1">
      <alignment horizontal="right" vertical="center" indent="1"/>
    </xf>
    <xf numFmtId="43" fontId="3" fillId="0" borderId="2" xfId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center" vertical="center"/>
    </xf>
    <xf numFmtId="4" fontId="3" fillId="0" borderId="0" xfId="0" quotePrefix="1" applyNumberFormat="1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3" fontId="8" fillId="0" borderId="0" xfId="1" applyFont="1" applyAlignment="1">
      <alignment horizontal="right"/>
    </xf>
    <xf numFmtId="0" fontId="8" fillId="0" borderId="0" xfId="0" applyFont="1" applyAlignment="1">
      <alignment vertical="center"/>
    </xf>
    <xf numFmtId="0" fontId="0" fillId="0" borderId="0" xfId="0" applyFont="1"/>
    <xf numFmtId="43" fontId="8" fillId="0" borderId="0" xfId="1" applyFont="1" applyAlignment="1">
      <alignment horizontal="right" vertical="center" indent="1"/>
    </xf>
    <xf numFmtId="0" fontId="3" fillId="0" borderId="2" xfId="1" quotePrefix="1" applyNumberFormat="1" applyFont="1" applyBorder="1" applyAlignment="1">
      <alignment horizontal="center" vertical="center"/>
    </xf>
    <xf numFmtId="165" fontId="3" fillId="0" borderId="2" xfId="1" quotePrefix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 indent="1"/>
    </xf>
  </cellXfs>
  <cellStyles count="3">
    <cellStyle name="Comma" xfId="1" builtinId="3"/>
    <cellStyle name="Normal" xfId="0" builtinId="0"/>
    <cellStyle name="Obično_List4" xfId="2" xr:uid="{F2E6192A-C1F1-4AA4-B53E-06D55FC9A9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audija/Downloads/JAV_OBJ_21-07-2025_12-21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8">
          <cell r="D38">
            <v>40</v>
          </cell>
        </row>
        <row r="52">
          <cell r="F52" t="str">
            <v>Materijal i dijelovi za tekuće i investicijsko održavanje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58"/>
  <sheetViews>
    <sheetView zoomScaleNormal="100" workbookViewId="0">
      <pane xSplit="3" ySplit="5" topLeftCell="D74" activePane="bottomRight" state="frozen"/>
      <selection pane="topRight" activeCell="D1" sqref="D1"/>
      <selection pane="bottomLeft" activeCell="A6" sqref="A6"/>
      <selection pane="bottomRight" activeCell="E96" sqref="E96"/>
    </sheetView>
  </sheetViews>
  <sheetFormatPr defaultRowHeight="16.5" x14ac:dyDescent="0.3"/>
  <cols>
    <col min="1" max="1" width="3" customWidth="1"/>
    <col min="2" max="2" width="32.28515625" style="3" customWidth="1"/>
    <col min="3" max="3" width="19" style="25" customWidth="1"/>
    <col min="4" max="4" width="18.42578125" style="26" customWidth="1"/>
    <col min="5" max="5" width="15.5703125" style="8" customWidth="1"/>
    <col min="6" max="6" width="11" style="25" customWidth="1"/>
    <col min="7" max="7" width="41" style="27" customWidth="1"/>
    <col min="8" max="8" width="13.42578125" bestFit="1" customWidth="1"/>
    <col min="9" max="9" width="18.85546875" customWidth="1"/>
    <col min="11" max="11" width="12.42578125" bestFit="1" customWidth="1"/>
  </cols>
  <sheetData>
    <row r="1" spans="2:7" x14ac:dyDescent="0.3">
      <c r="B1" s="3" t="s">
        <v>4</v>
      </c>
    </row>
    <row r="2" spans="2:7" x14ac:dyDescent="0.3">
      <c r="B2" s="3" t="s">
        <v>116</v>
      </c>
    </row>
    <row r="4" spans="2:7" ht="49.5" customHeight="1" x14ac:dyDescent="0.25">
      <c r="B4" s="14" t="s">
        <v>5</v>
      </c>
      <c r="C4" s="14" t="s">
        <v>6</v>
      </c>
      <c r="D4" s="14" t="s">
        <v>7</v>
      </c>
      <c r="E4" s="15" t="s">
        <v>40</v>
      </c>
      <c r="F4" s="87" t="s">
        <v>8</v>
      </c>
      <c r="G4" s="88"/>
    </row>
    <row r="5" spans="2:7" ht="7.5" customHeight="1" x14ac:dyDescent="0.3">
      <c r="E5" s="9"/>
    </row>
    <row r="7" spans="2:7" ht="20.100000000000001" customHeight="1" x14ac:dyDescent="0.3">
      <c r="B7" s="1" t="s">
        <v>104</v>
      </c>
      <c r="C7" s="25" t="s">
        <v>111</v>
      </c>
      <c r="D7" s="26" t="s">
        <v>43</v>
      </c>
      <c r="E7" s="22">
        <v>708.56</v>
      </c>
      <c r="F7" s="32" t="s">
        <v>11</v>
      </c>
      <c r="G7" s="1" t="s">
        <v>12</v>
      </c>
    </row>
    <row r="8" spans="2:7" ht="20.100000000000001" customHeight="1" x14ac:dyDescent="0.3">
      <c r="B8" s="1" t="s">
        <v>78</v>
      </c>
      <c r="C8" s="25" t="s">
        <v>93</v>
      </c>
      <c r="D8" s="26" t="s">
        <v>10</v>
      </c>
      <c r="E8" s="22">
        <v>71.180000000000007</v>
      </c>
      <c r="F8" s="32"/>
      <c r="G8" s="1"/>
    </row>
    <row r="9" spans="2:7" ht="20.100000000000001" customHeight="1" x14ac:dyDescent="0.3">
      <c r="B9" s="1" t="s">
        <v>79</v>
      </c>
      <c r="C9" s="25" t="s">
        <v>94</v>
      </c>
      <c r="D9" s="26" t="s">
        <v>10</v>
      </c>
      <c r="E9" s="22">
        <v>193.95</v>
      </c>
      <c r="F9" s="32"/>
      <c r="G9" s="1"/>
    </row>
    <row r="10" spans="2:7" ht="2.25" customHeight="1" x14ac:dyDescent="0.3">
      <c r="B10" s="4"/>
      <c r="C10" s="30"/>
      <c r="D10" s="29"/>
      <c r="E10" s="10"/>
      <c r="F10" s="34"/>
      <c r="G10" s="35"/>
    </row>
    <row r="11" spans="2:7" ht="22.5" customHeight="1" x14ac:dyDescent="0.3">
      <c r="B11" s="3" t="s">
        <v>9</v>
      </c>
      <c r="E11" s="8">
        <f>SUM(E7:E10)</f>
        <v>973.69</v>
      </c>
    </row>
    <row r="13" spans="2:7" x14ac:dyDescent="0.3">
      <c r="B13" s="3" t="s">
        <v>80</v>
      </c>
      <c r="C13" s="25" t="s">
        <v>95</v>
      </c>
      <c r="D13" s="26" t="s">
        <v>13</v>
      </c>
      <c r="E13" s="8">
        <v>2495.65</v>
      </c>
      <c r="F13" s="36">
        <v>3223</v>
      </c>
      <c r="G13" s="39" t="s">
        <v>41</v>
      </c>
    </row>
    <row r="14" spans="2:7" x14ac:dyDescent="0.3">
      <c r="B14" s="4" t="s">
        <v>73</v>
      </c>
      <c r="C14" s="30" t="s">
        <v>76</v>
      </c>
      <c r="D14" s="29" t="s">
        <v>13</v>
      </c>
      <c r="E14" s="10">
        <v>199.49</v>
      </c>
      <c r="F14" s="30"/>
      <c r="G14" s="31"/>
    </row>
    <row r="15" spans="2:7" x14ac:dyDescent="0.3">
      <c r="B15" s="3" t="s">
        <v>9</v>
      </c>
      <c r="E15" s="8">
        <f>+E14+E13</f>
        <v>2695.1400000000003</v>
      </c>
    </row>
    <row r="17" spans="2:7" x14ac:dyDescent="0.3">
      <c r="B17" s="3" t="s">
        <v>81</v>
      </c>
      <c r="C17" s="25" t="s">
        <v>96</v>
      </c>
      <c r="D17" s="26" t="s">
        <v>10</v>
      </c>
      <c r="E17" s="8">
        <v>50.2</v>
      </c>
      <c r="F17" s="47" t="s">
        <v>74</v>
      </c>
      <c r="G17" s="27" t="str">
        <f>+[1]Sheet1!$F$52</f>
        <v>Materijal i dijelovi za tekuće i investicijsko održavanje</v>
      </c>
    </row>
    <row r="18" spans="2:7" ht="2.25" customHeight="1" x14ac:dyDescent="0.3">
      <c r="B18" s="4"/>
      <c r="C18" s="30"/>
      <c r="D18" s="29"/>
      <c r="E18" s="10"/>
      <c r="F18" s="30"/>
      <c r="G18" s="31"/>
    </row>
    <row r="19" spans="2:7" s="63" customFormat="1" x14ac:dyDescent="0.3">
      <c r="B19" s="58" t="s">
        <v>9</v>
      </c>
      <c r="C19" s="59"/>
      <c r="D19" s="60"/>
      <c r="E19" s="61">
        <v>50.2</v>
      </c>
      <c r="F19" s="59"/>
      <c r="G19" s="62"/>
    </row>
    <row r="21" spans="2:7" x14ac:dyDescent="0.3">
      <c r="B21" s="4" t="s">
        <v>71</v>
      </c>
      <c r="C21" s="30" t="s">
        <v>72</v>
      </c>
      <c r="D21" s="29" t="s">
        <v>14</v>
      </c>
      <c r="E21" s="10">
        <v>54.63</v>
      </c>
      <c r="F21" s="28" t="s">
        <v>82</v>
      </c>
      <c r="G21" s="31" t="s">
        <v>83</v>
      </c>
    </row>
    <row r="22" spans="2:7" s="13" customFormat="1" x14ac:dyDescent="0.3">
      <c r="B22" s="5"/>
      <c r="C22" s="36"/>
      <c r="D22" s="37"/>
      <c r="E22" s="11"/>
      <c r="F22" s="38"/>
      <c r="G22" s="39"/>
    </row>
    <row r="23" spans="2:7" x14ac:dyDescent="0.3">
      <c r="B23" s="3" t="s">
        <v>0</v>
      </c>
      <c r="C23" s="25">
        <v>81793146560</v>
      </c>
      <c r="D23" s="26" t="s">
        <v>13</v>
      </c>
      <c r="E23" s="8">
        <v>1620.08</v>
      </c>
      <c r="F23" s="40" t="s">
        <v>16</v>
      </c>
      <c r="G23" s="33" t="s">
        <v>15</v>
      </c>
    </row>
    <row r="24" spans="2:7" x14ac:dyDescent="0.3">
      <c r="B24" s="3" t="s">
        <v>56</v>
      </c>
      <c r="C24" s="25" t="s">
        <v>57</v>
      </c>
      <c r="D24" s="26" t="s">
        <v>13</v>
      </c>
      <c r="E24" s="8">
        <v>216.13</v>
      </c>
      <c r="F24" s="40"/>
      <c r="G24" s="33"/>
    </row>
    <row r="25" spans="2:7" x14ac:dyDescent="0.3">
      <c r="B25" s="3" t="s">
        <v>45</v>
      </c>
      <c r="C25" s="25" t="s">
        <v>48</v>
      </c>
      <c r="D25" s="26" t="s">
        <v>13</v>
      </c>
      <c r="E25" s="8">
        <v>355.38</v>
      </c>
      <c r="F25" s="40"/>
      <c r="G25" s="33"/>
    </row>
    <row r="26" spans="2:7" ht="1.5" customHeight="1" x14ac:dyDescent="0.3">
      <c r="B26" s="4"/>
      <c r="C26" s="30"/>
      <c r="D26" s="29"/>
      <c r="E26" s="10"/>
      <c r="F26" s="41"/>
      <c r="G26" s="31"/>
    </row>
    <row r="27" spans="2:7" x14ac:dyDescent="0.3">
      <c r="B27" s="3" t="s">
        <v>9</v>
      </c>
      <c r="E27" s="8">
        <f>SUM(E23:E26)</f>
        <v>2191.59</v>
      </c>
      <c r="F27" s="42"/>
    </row>
    <row r="28" spans="2:7" x14ac:dyDescent="0.3">
      <c r="F28" s="42"/>
    </row>
    <row r="29" spans="2:7" x14ac:dyDescent="0.3">
      <c r="B29" s="4" t="s">
        <v>64</v>
      </c>
      <c r="C29" s="30">
        <v>36856415212</v>
      </c>
      <c r="D29" s="29" t="s">
        <v>14</v>
      </c>
      <c r="E29" s="10">
        <v>112.81</v>
      </c>
      <c r="F29" s="34" t="s">
        <v>17</v>
      </c>
      <c r="G29" s="35" t="s">
        <v>18</v>
      </c>
    </row>
    <row r="30" spans="2:7" ht="15.95" customHeight="1" x14ac:dyDescent="0.3">
      <c r="F30" s="42"/>
    </row>
    <row r="31" spans="2:7" x14ac:dyDescent="0.3">
      <c r="F31" s="42"/>
      <c r="G31" s="39"/>
    </row>
    <row r="32" spans="2:7" x14ac:dyDescent="0.3">
      <c r="B32" s="4" t="s">
        <v>1</v>
      </c>
      <c r="C32" s="30">
        <v>77671806963</v>
      </c>
      <c r="D32" s="29" t="s">
        <v>34</v>
      </c>
      <c r="E32" s="10">
        <v>810</v>
      </c>
      <c r="F32" s="34" t="s">
        <v>19</v>
      </c>
      <c r="G32" s="35" t="s">
        <v>20</v>
      </c>
    </row>
    <row r="33" spans="2:7" x14ac:dyDescent="0.3">
      <c r="F33" s="42"/>
      <c r="G33" s="39"/>
    </row>
    <row r="34" spans="2:7" ht="15.95" customHeight="1" x14ac:dyDescent="0.3">
      <c r="B34" s="3" t="s">
        <v>84</v>
      </c>
      <c r="C34" s="43" t="s">
        <v>97</v>
      </c>
      <c r="D34" s="26" t="s">
        <v>14</v>
      </c>
      <c r="E34" s="8">
        <v>248.85</v>
      </c>
      <c r="F34" s="44">
        <v>3235</v>
      </c>
      <c r="G34" s="33" t="s">
        <v>21</v>
      </c>
    </row>
    <row r="35" spans="2:7" ht="15.95" customHeight="1" x14ac:dyDescent="0.3">
      <c r="B35" s="3" t="s">
        <v>59</v>
      </c>
      <c r="C35" s="43" t="s">
        <v>61</v>
      </c>
      <c r="D35" s="26" t="s">
        <v>60</v>
      </c>
      <c r="E35" s="8">
        <v>37.33</v>
      </c>
      <c r="F35" s="44"/>
      <c r="G35" s="33"/>
    </row>
    <row r="36" spans="2:7" ht="15.95" customHeight="1" x14ac:dyDescent="0.3">
      <c r="B36" s="2" t="s">
        <v>52</v>
      </c>
      <c r="C36" s="30" t="s">
        <v>53</v>
      </c>
      <c r="D36" s="29" t="s">
        <v>10</v>
      </c>
      <c r="E36" s="10">
        <v>29.86</v>
      </c>
      <c r="F36" s="34"/>
      <c r="G36" s="35"/>
    </row>
    <row r="37" spans="2:7" ht="15.95" customHeight="1" x14ac:dyDescent="0.3">
      <c r="B37" s="3" t="s">
        <v>9</v>
      </c>
      <c r="E37" s="8">
        <f>SUM(E34:E36)</f>
        <v>316.04000000000002</v>
      </c>
      <c r="F37" s="45"/>
    </row>
    <row r="38" spans="2:7" ht="12" customHeight="1" x14ac:dyDescent="0.3">
      <c r="F38" s="45"/>
    </row>
    <row r="39" spans="2:7" ht="17.100000000000001" customHeight="1" x14ac:dyDescent="0.3">
      <c r="B39" s="3" t="s">
        <v>105</v>
      </c>
      <c r="C39" s="25" t="s">
        <v>112</v>
      </c>
      <c r="D39" s="26" t="s">
        <v>13</v>
      </c>
      <c r="E39" s="8">
        <v>955.62</v>
      </c>
      <c r="F39" s="55">
        <v>3236</v>
      </c>
      <c r="G39" s="56" t="s">
        <v>68</v>
      </c>
    </row>
    <row r="40" spans="2:7" ht="17.100000000000001" customHeight="1" x14ac:dyDescent="0.3">
      <c r="B40" s="4" t="s">
        <v>69</v>
      </c>
      <c r="C40" s="30" t="s">
        <v>70</v>
      </c>
      <c r="D40" s="29" t="s">
        <v>14</v>
      </c>
      <c r="E40" s="10">
        <v>160</v>
      </c>
      <c r="F40" s="46"/>
      <c r="G40" s="2"/>
    </row>
    <row r="41" spans="2:7" x14ac:dyDescent="0.3">
      <c r="B41" s="3" t="s">
        <v>9</v>
      </c>
      <c r="E41" s="8">
        <f>SUM(E39:E40)</f>
        <v>1115.6199999999999</v>
      </c>
      <c r="F41" s="45"/>
    </row>
    <row r="42" spans="2:7" x14ac:dyDescent="0.3">
      <c r="F42" s="45"/>
    </row>
    <row r="43" spans="2:7" x14ac:dyDescent="0.3">
      <c r="B43" s="3" t="s">
        <v>103</v>
      </c>
      <c r="C43" s="25" t="s">
        <v>50</v>
      </c>
      <c r="D43" s="26" t="s">
        <v>50</v>
      </c>
      <c r="E43" s="11">
        <v>1700</v>
      </c>
      <c r="F43" s="48" t="s">
        <v>46</v>
      </c>
      <c r="G43" s="39" t="s">
        <v>47</v>
      </c>
    </row>
    <row r="44" spans="2:7" x14ac:dyDescent="0.3">
      <c r="B44" s="3" t="s">
        <v>77</v>
      </c>
      <c r="C44" s="38" t="s">
        <v>50</v>
      </c>
      <c r="D44" s="37" t="s">
        <v>50</v>
      </c>
      <c r="E44" s="11">
        <v>1700</v>
      </c>
    </row>
    <row r="45" spans="2:7" ht="3" customHeight="1" x14ac:dyDescent="0.3">
      <c r="B45" s="4"/>
      <c r="C45" s="30"/>
      <c r="D45" s="29"/>
      <c r="E45" s="10"/>
      <c r="F45" s="30"/>
      <c r="G45" s="31"/>
    </row>
    <row r="46" spans="2:7" ht="15.95" customHeight="1" x14ac:dyDescent="0.3">
      <c r="B46" s="3" t="s">
        <v>9</v>
      </c>
      <c r="C46" s="36"/>
      <c r="D46" s="37"/>
      <c r="E46" s="11">
        <f>SUM(E43:E45)</f>
        <v>3400</v>
      </c>
      <c r="F46" s="32"/>
      <c r="G46" s="39"/>
    </row>
    <row r="47" spans="2:7" ht="15.95" customHeight="1" x14ac:dyDescent="0.3">
      <c r="F47" s="42"/>
    </row>
    <row r="48" spans="2:7" x14ac:dyDescent="0.3">
      <c r="B48" s="3" t="s">
        <v>35</v>
      </c>
      <c r="C48" s="25">
        <v>85821130368</v>
      </c>
      <c r="D48" s="26" t="s">
        <v>13</v>
      </c>
      <c r="E48" s="8">
        <v>3.91</v>
      </c>
      <c r="F48" s="40" t="s">
        <v>36</v>
      </c>
      <c r="G48" s="27" t="s">
        <v>22</v>
      </c>
    </row>
    <row r="49" spans="2:7" x14ac:dyDescent="0.3">
      <c r="B49" s="3" t="s">
        <v>55</v>
      </c>
      <c r="C49" s="25">
        <v>46118101286</v>
      </c>
      <c r="D49" s="26" t="s">
        <v>14</v>
      </c>
      <c r="E49" s="8">
        <v>162.5</v>
      </c>
      <c r="F49" s="40"/>
    </row>
    <row r="50" spans="2:7" x14ac:dyDescent="0.3">
      <c r="B50" s="3" t="s">
        <v>42</v>
      </c>
      <c r="C50" s="25" t="s">
        <v>44</v>
      </c>
      <c r="D50" s="26" t="s">
        <v>43</v>
      </c>
      <c r="E50" s="8">
        <v>627.95000000000005</v>
      </c>
      <c r="F50" s="40"/>
    </row>
    <row r="51" spans="2:7" ht="14.25" customHeight="1" x14ac:dyDescent="0.3">
      <c r="B51" s="4" t="s">
        <v>85</v>
      </c>
      <c r="C51" s="30" t="s">
        <v>98</v>
      </c>
      <c r="D51" s="29" t="s">
        <v>14</v>
      </c>
      <c r="E51" s="10">
        <v>62.41</v>
      </c>
      <c r="F51" s="34"/>
      <c r="G51" s="31"/>
    </row>
    <row r="52" spans="2:7" x14ac:dyDescent="0.3">
      <c r="B52" s="3" t="s">
        <v>9</v>
      </c>
      <c r="E52" s="8">
        <f>SUM(E48:E51)</f>
        <v>856.77</v>
      </c>
      <c r="F52" s="42"/>
      <c r="G52" s="49"/>
    </row>
    <row r="53" spans="2:7" x14ac:dyDescent="0.3">
      <c r="F53" s="42"/>
      <c r="G53" s="39"/>
    </row>
    <row r="54" spans="2:7" x14ac:dyDescent="0.3">
      <c r="B54" s="1" t="s">
        <v>86</v>
      </c>
      <c r="C54" s="25" t="s">
        <v>99</v>
      </c>
      <c r="D54" s="26" t="s">
        <v>13</v>
      </c>
      <c r="E54" s="8">
        <v>138.52000000000001</v>
      </c>
      <c r="F54" s="40" t="s">
        <v>24</v>
      </c>
      <c r="G54" s="33" t="s">
        <v>23</v>
      </c>
    </row>
    <row r="55" spans="2:7" x14ac:dyDescent="0.3">
      <c r="B55" s="1" t="s">
        <v>87</v>
      </c>
      <c r="C55" s="25" t="s">
        <v>100</v>
      </c>
      <c r="D55" s="26" t="s">
        <v>14</v>
      </c>
      <c r="E55" s="8">
        <v>125</v>
      </c>
      <c r="F55" s="42"/>
      <c r="G55" s="39"/>
    </row>
    <row r="56" spans="2:7" ht="3" customHeight="1" x14ac:dyDescent="0.3">
      <c r="B56" s="4"/>
      <c r="C56" s="30"/>
      <c r="D56" s="29"/>
      <c r="E56" s="10"/>
      <c r="F56" s="41"/>
      <c r="G56" s="31"/>
    </row>
    <row r="57" spans="2:7" x14ac:dyDescent="0.3">
      <c r="B57" s="3" t="s">
        <v>9</v>
      </c>
      <c r="E57" s="8">
        <f>SUM(E54:E56)</f>
        <v>263.52</v>
      </c>
      <c r="F57" s="42"/>
      <c r="G57" s="50"/>
    </row>
    <row r="58" spans="2:7" x14ac:dyDescent="0.3">
      <c r="F58" s="42"/>
      <c r="G58" s="39"/>
    </row>
    <row r="59" spans="2:7" x14ac:dyDescent="0.3">
      <c r="B59" s="3" t="s">
        <v>107</v>
      </c>
      <c r="C59" s="25" t="s">
        <v>113</v>
      </c>
      <c r="D59" s="26" t="s">
        <v>13</v>
      </c>
      <c r="E59" s="8">
        <v>5560.29</v>
      </c>
      <c r="F59" s="64" t="s">
        <v>108</v>
      </c>
      <c r="G59" s="39" t="s">
        <v>106</v>
      </c>
    </row>
    <row r="60" spans="2:7" x14ac:dyDescent="0.3">
      <c r="F60" s="42"/>
      <c r="G60" s="39"/>
    </row>
    <row r="61" spans="2:7" x14ac:dyDescent="0.3">
      <c r="B61" s="3" t="s">
        <v>88</v>
      </c>
      <c r="C61" s="57" t="s">
        <v>101</v>
      </c>
      <c r="D61" s="26" t="s">
        <v>10</v>
      </c>
      <c r="E61" s="8">
        <v>166</v>
      </c>
      <c r="F61" s="32" t="s">
        <v>37</v>
      </c>
      <c r="G61" s="39" t="s">
        <v>38</v>
      </c>
    </row>
    <row r="62" spans="2:7" ht="2.25" customHeight="1" x14ac:dyDescent="0.3">
      <c r="B62" s="2"/>
      <c r="C62" s="30"/>
      <c r="D62" s="29"/>
      <c r="E62" s="23"/>
      <c r="F62" s="30"/>
      <c r="G62" s="31"/>
    </row>
    <row r="63" spans="2:7" ht="17.25" customHeight="1" x14ac:dyDescent="0.3">
      <c r="B63" s="3" t="s">
        <v>9</v>
      </c>
      <c r="C63" s="47"/>
      <c r="E63" s="8">
        <f>SUM(E61:E62)</f>
        <v>166</v>
      </c>
      <c r="F63" s="40"/>
      <c r="G63" s="39"/>
    </row>
    <row r="64" spans="2:7" ht="17.25" customHeight="1" x14ac:dyDescent="0.3">
      <c r="C64" s="47"/>
      <c r="F64" s="40"/>
      <c r="G64" s="39"/>
    </row>
    <row r="65" spans="2:7" ht="17.25" customHeight="1" x14ac:dyDescent="0.3">
      <c r="B65" s="3" t="s">
        <v>58</v>
      </c>
      <c r="C65" s="47" t="s">
        <v>62</v>
      </c>
      <c r="D65" s="26" t="s">
        <v>10</v>
      </c>
      <c r="E65" s="8">
        <v>733.13</v>
      </c>
      <c r="F65" s="44">
        <v>3295</v>
      </c>
      <c r="G65" s="39" t="s">
        <v>65</v>
      </c>
    </row>
    <row r="66" spans="2:7" ht="17.25" customHeight="1" x14ac:dyDescent="0.3">
      <c r="B66" s="4" t="s">
        <v>63</v>
      </c>
      <c r="C66" s="28"/>
      <c r="D66" s="29"/>
      <c r="E66" s="10">
        <v>79.64</v>
      </c>
      <c r="F66" s="34"/>
      <c r="G66" s="31"/>
    </row>
    <row r="67" spans="2:7" ht="17.25" customHeight="1" x14ac:dyDescent="0.3">
      <c r="B67" s="3" t="s">
        <v>9</v>
      </c>
      <c r="C67" s="47"/>
      <c r="E67" s="8">
        <v>812.77</v>
      </c>
    </row>
    <row r="68" spans="2:7" ht="17.25" customHeight="1" x14ac:dyDescent="0.3">
      <c r="B68" s="5"/>
      <c r="C68" s="47"/>
      <c r="E68" s="21"/>
    </row>
    <row r="69" spans="2:7" x14ac:dyDescent="0.3">
      <c r="B69" s="1" t="s">
        <v>109</v>
      </c>
      <c r="C69" s="26" t="s">
        <v>114</v>
      </c>
      <c r="D69" s="26" t="s">
        <v>14</v>
      </c>
      <c r="E69" s="8">
        <v>480</v>
      </c>
      <c r="F69" s="40" t="s">
        <v>54</v>
      </c>
      <c r="G69" s="27" t="s">
        <v>51</v>
      </c>
    </row>
    <row r="70" spans="2:7" ht="18.75" customHeight="1" x14ac:dyDescent="0.3">
      <c r="B70" s="19" t="s">
        <v>75</v>
      </c>
      <c r="C70" s="26" t="s">
        <v>67</v>
      </c>
      <c r="D70" s="26" t="s">
        <v>13</v>
      </c>
      <c r="E70" s="8">
        <v>31.86</v>
      </c>
      <c r="F70" s="40"/>
    </row>
    <row r="71" spans="2:7" ht="17.25" customHeight="1" x14ac:dyDescent="0.3">
      <c r="B71" s="20" t="s">
        <v>35</v>
      </c>
      <c r="C71" s="37" t="s">
        <v>66</v>
      </c>
      <c r="D71" s="37" t="s">
        <v>13</v>
      </c>
      <c r="E71" s="24">
        <v>64.7</v>
      </c>
      <c r="F71" s="51"/>
      <c r="G71" s="39"/>
    </row>
    <row r="72" spans="2:7" ht="2.25" customHeight="1" x14ac:dyDescent="0.3">
      <c r="B72" s="17"/>
      <c r="C72" s="29"/>
      <c r="D72" s="29"/>
      <c r="E72" s="23"/>
      <c r="F72" s="41"/>
      <c r="G72" s="31"/>
    </row>
    <row r="73" spans="2:7" x14ac:dyDescent="0.3">
      <c r="B73" s="3" t="s">
        <v>9</v>
      </c>
      <c r="E73" s="8">
        <f>SUM(E69:E72)</f>
        <v>576.56000000000006</v>
      </c>
      <c r="F73" s="42"/>
      <c r="G73" s="49"/>
    </row>
    <row r="75" spans="2:7" ht="18.75" customHeight="1" x14ac:dyDescent="0.3">
      <c r="B75" s="5" t="s">
        <v>2</v>
      </c>
      <c r="C75" s="36">
        <v>92963223473</v>
      </c>
      <c r="D75" s="37" t="s">
        <v>13</v>
      </c>
      <c r="E75" s="11">
        <v>499.67</v>
      </c>
      <c r="F75" s="32" t="s">
        <v>25</v>
      </c>
      <c r="G75" s="33" t="s">
        <v>49</v>
      </c>
    </row>
    <row r="76" spans="2:7" ht="2.25" customHeight="1" x14ac:dyDescent="0.3">
      <c r="B76" s="4"/>
      <c r="C76" s="30"/>
      <c r="D76" s="29"/>
      <c r="E76" s="10"/>
      <c r="F76" s="34"/>
      <c r="G76" s="35"/>
    </row>
    <row r="77" spans="2:7" x14ac:dyDescent="0.3">
      <c r="F77" s="42"/>
    </row>
    <row r="78" spans="2:7" hidden="1" x14ac:dyDescent="0.3">
      <c r="B78" s="4"/>
      <c r="C78" s="30"/>
      <c r="D78" s="29"/>
      <c r="E78" s="10"/>
      <c r="F78" s="34"/>
      <c r="G78" s="2"/>
    </row>
    <row r="79" spans="2:7" hidden="1" x14ac:dyDescent="0.3">
      <c r="F79" s="42"/>
    </row>
    <row r="80" spans="2:7" x14ac:dyDescent="0.3">
      <c r="F80" s="42"/>
    </row>
    <row r="81" spans="2:11" x14ac:dyDescent="0.3">
      <c r="B81" s="3" t="s">
        <v>71</v>
      </c>
      <c r="C81" s="25" t="s">
        <v>72</v>
      </c>
      <c r="D81" s="26" t="s">
        <v>14</v>
      </c>
      <c r="E81" s="8">
        <v>2450</v>
      </c>
      <c r="F81" s="47" t="s">
        <v>89</v>
      </c>
      <c r="G81" s="27" t="s">
        <v>90</v>
      </c>
    </row>
    <row r="82" spans="2:11" ht="1.5" customHeight="1" x14ac:dyDescent="0.3">
      <c r="B82" s="4"/>
      <c r="C82" s="30"/>
      <c r="D82" s="29"/>
      <c r="E82" s="10"/>
      <c r="F82" s="29"/>
      <c r="G82" s="31"/>
    </row>
    <row r="83" spans="2:11" x14ac:dyDescent="0.3">
      <c r="C83" s="36"/>
      <c r="D83" s="37"/>
      <c r="E83" s="11"/>
      <c r="F83" s="37"/>
      <c r="G83" s="39"/>
    </row>
    <row r="84" spans="2:11" x14ac:dyDescent="0.3">
      <c r="C84" s="36"/>
      <c r="D84" s="37"/>
      <c r="E84" s="11"/>
      <c r="F84" s="37"/>
      <c r="G84" s="39"/>
    </row>
    <row r="85" spans="2:11" x14ac:dyDescent="0.3">
      <c r="B85" s="3" t="s">
        <v>110</v>
      </c>
      <c r="C85" s="36" t="s">
        <v>115</v>
      </c>
      <c r="D85" s="37" t="s">
        <v>13</v>
      </c>
      <c r="E85" s="11">
        <v>146.84</v>
      </c>
      <c r="F85" s="37">
        <v>4241</v>
      </c>
      <c r="G85" s="39" t="s">
        <v>91</v>
      </c>
    </row>
    <row r="86" spans="2:11" x14ac:dyDescent="0.3">
      <c r="B86" s="4" t="s">
        <v>92</v>
      </c>
      <c r="C86" s="30" t="s">
        <v>102</v>
      </c>
      <c r="D86" s="29" t="s">
        <v>13</v>
      </c>
      <c r="E86" s="10">
        <v>135</v>
      </c>
      <c r="F86" s="29"/>
      <c r="G86" s="31"/>
    </row>
    <row r="87" spans="2:11" x14ac:dyDescent="0.3">
      <c r="B87" s="3" t="s">
        <v>9</v>
      </c>
      <c r="E87" s="8">
        <f>SUM(E85:E86)</f>
        <v>281.84000000000003</v>
      </c>
      <c r="F87" s="42"/>
    </row>
    <row r="88" spans="2:11" x14ac:dyDescent="0.3">
      <c r="F88" s="42"/>
    </row>
    <row r="89" spans="2:11" x14ac:dyDescent="0.3">
      <c r="B89" s="3" t="s">
        <v>3</v>
      </c>
      <c r="E89" s="8">
        <v>341636.56</v>
      </c>
      <c r="F89" s="40" t="s">
        <v>26</v>
      </c>
      <c r="G89" s="27" t="s">
        <v>27</v>
      </c>
    </row>
    <row r="90" spans="2:11" x14ac:dyDescent="0.3">
      <c r="E90" s="8">
        <v>9264</v>
      </c>
      <c r="F90" s="40" t="s">
        <v>28</v>
      </c>
      <c r="G90" s="27" t="s">
        <v>31</v>
      </c>
      <c r="I90" s="18"/>
      <c r="K90" s="18"/>
    </row>
    <row r="91" spans="2:11" x14ac:dyDescent="0.3">
      <c r="D91" s="52"/>
      <c r="E91" s="8">
        <v>55767.55</v>
      </c>
      <c r="F91" s="40" t="s">
        <v>29</v>
      </c>
      <c r="G91" s="27" t="s">
        <v>32</v>
      </c>
    </row>
    <row r="92" spans="2:11" x14ac:dyDescent="0.3">
      <c r="B92" s="5"/>
      <c r="C92" s="36"/>
      <c r="D92" s="37"/>
      <c r="E92" s="11">
        <v>598.5</v>
      </c>
      <c r="F92" s="40" t="s">
        <v>30</v>
      </c>
      <c r="G92" s="27" t="s">
        <v>33</v>
      </c>
    </row>
    <row r="93" spans="2:11" ht="2.25" customHeight="1" x14ac:dyDescent="0.3">
      <c r="B93" s="4"/>
      <c r="C93" s="30"/>
      <c r="D93" s="29"/>
      <c r="E93" s="10"/>
      <c r="F93" s="34"/>
      <c r="G93" s="31"/>
    </row>
    <row r="94" spans="2:11" x14ac:dyDescent="0.3">
      <c r="B94" s="3" t="s">
        <v>9</v>
      </c>
      <c r="E94" s="8">
        <f>SUM(E89:E93)</f>
        <v>407266.61</v>
      </c>
      <c r="F94" s="42"/>
      <c r="H94" s="6"/>
    </row>
    <row r="95" spans="2:11" x14ac:dyDescent="0.3">
      <c r="B95" s="7" t="s">
        <v>39</v>
      </c>
      <c r="C95" s="53"/>
      <c r="D95" s="54"/>
      <c r="E95" s="12">
        <f>+E94+E87+E81+E75+E73+E67+E63+E59+E57+E52+E46+E41+E37+E32+E29+E27+E21+E17+E15+E11</f>
        <v>430453.75000000006</v>
      </c>
      <c r="F95" s="42"/>
    </row>
    <row r="96" spans="2:11" x14ac:dyDescent="0.3">
      <c r="B96" s="16">
        <v>45911</v>
      </c>
      <c r="F96" s="42"/>
    </row>
    <row r="97" spans="6:6" x14ac:dyDescent="0.3">
      <c r="F97" s="42"/>
    </row>
    <row r="98" spans="6:6" x14ac:dyDescent="0.3">
      <c r="F98" s="42"/>
    </row>
    <row r="99" spans="6:6" x14ac:dyDescent="0.3">
      <c r="F99" s="42"/>
    </row>
    <row r="100" spans="6:6" x14ac:dyDescent="0.3">
      <c r="F100" s="42"/>
    </row>
    <row r="101" spans="6:6" x14ac:dyDescent="0.3">
      <c r="F101" s="42"/>
    </row>
    <row r="102" spans="6:6" x14ac:dyDescent="0.3">
      <c r="F102" s="42"/>
    </row>
    <row r="103" spans="6:6" x14ac:dyDescent="0.3">
      <c r="F103" s="42"/>
    </row>
    <row r="104" spans="6:6" x14ac:dyDescent="0.3">
      <c r="F104" s="42"/>
    </row>
    <row r="105" spans="6:6" x14ac:dyDescent="0.3">
      <c r="F105" s="42"/>
    </row>
    <row r="106" spans="6:6" x14ac:dyDescent="0.3">
      <c r="F106" s="42"/>
    </row>
    <row r="107" spans="6:6" x14ac:dyDescent="0.3">
      <c r="F107" s="42"/>
    </row>
    <row r="108" spans="6:6" x14ac:dyDescent="0.3">
      <c r="F108" s="42"/>
    </row>
    <row r="109" spans="6:6" x14ac:dyDescent="0.3">
      <c r="F109" s="42"/>
    </row>
    <row r="110" spans="6:6" x14ac:dyDescent="0.3">
      <c r="F110" s="42"/>
    </row>
    <row r="111" spans="6:6" x14ac:dyDescent="0.3">
      <c r="F111" s="42"/>
    </row>
    <row r="112" spans="6:6" x14ac:dyDescent="0.3">
      <c r="F112" s="42"/>
    </row>
    <row r="113" spans="6:6" x14ac:dyDescent="0.3">
      <c r="F113" s="42"/>
    </row>
    <row r="114" spans="6:6" x14ac:dyDescent="0.3">
      <c r="F114" s="42"/>
    </row>
    <row r="115" spans="6:6" x14ac:dyDescent="0.3">
      <c r="F115" s="42"/>
    </row>
    <row r="116" spans="6:6" x14ac:dyDescent="0.3">
      <c r="F116" s="42"/>
    </row>
    <row r="117" spans="6:6" x14ac:dyDescent="0.3">
      <c r="F117" s="42"/>
    </row>
    <row r="118" spans="6:6" x14ac:dyDescent="0.3">
      <c r="F118" s="42"/>
    </row>
    <row r="119" spans="6:6" x14ac:dyDescent="0.3">
      <c r="F119" s="42"/>
    </row>
    <row r="120" spans="6:6" x14ac:dyDescent="0.3">
      <c r="F120" s="42"/>
    </row>
    <row r="121" spans="6:6" x14ac:dyDescent="0.3">
      <c r="F121" s="42"/>
    </row>
    <row r="122" spans="6:6" x14ac:dyDescent="0.3">
      <c r="F122" s="42"/>
    </row>
    <row r="123" spans="6:6" x14ac:dyDescent="0.3">
      <c r="F123" s="42"/>
    </row>
    <row r="124" spans="6:6" x14ac:dyDescent="0.3">
      <c r="F124" s="42"/>
    </row>
    <row r="125" spans="6:6" x14ac:dyDescent="0.3">
      <c r="F125" s="42"/>
    </row>
    <row r="126" spans="6:6" x14ac:dyDescent="0.3">
      <c r="F126" s="42"/>
    </row>
    <row r="127" spans="6:6" x14ac:dyDescent="0.3">
      <c r="F127" s="42"/>
    </row>
    <row r="128" spans="6:6" x14ac:dyDescent="0.3">
      <c r="F128" s="42"/>
    </row>
    <row r="129" spans="6:6" x14ac:dyDescent="0.3">
      <c r="F129" s="42"/>
    </row>
    <row r="130" spans="6:6" x14ac:dyDescent="0.3">
      <c r="F130" s="42"/>
    </row>
    <row r="131" spans="6:6" x14ac:dyDescent="0.3">
      <c r="F131" s="42"/>
    </row>
    <row r="132" spans="6:6" x14ac:dyDescent="0.3">
      <c r="F132" s="42"/>
    </row>
    <row r="133" spans="6:6" x14ac:dyDescent="0.3">
      <c r="F133" s="42"/>
    </row>
    <row r="134" spans="6:6" x14ac:dyDescent="0.3">
      <c r="F134" s="42"/>
    </row>
    <row r="135" spans="6:6" x14ac:dyDescent="0.3">
      <c r="F135" s="42"/>
    </row>
    <row r="136" spans="6:6" x14ac:dyDescent="0.3">
      <c r="F136" s="42"/>
    </row>
    <row r="137" spans="6:6" x14ac:dyDescent="0.3">
      <c r="F137" s="42"/>
    </row>
    <row r="138" spans="6:6" x14ac:dyDescent="0.3">
      <c r="F138" s="42"/>
    </row>
    <row r="139" spans="6:6" x14ac:dyDescent="0.3">
      <c r="F139" s="42"/>
    </row>
    <row r="140" spans="6:6" x14ac:dyDescent="0.3">
      <c r="F140" s="42"/>
    </row>
    <row r="141" spans="6:6" x14ac:dyDescent="0.3">
      <c r="F141" s="42"/>
    </row>
    <row r="142" spans="6:6" x14ac:dyDescent="0.3">
      <c r="F142" s="42"/>
    </row>
    <row r="143" spans="6:6" x14ac:dyDescent="0.3">
      <c r="F143" s="42"/>
    </row>
    <row r="144" spans="6:6" x14ac:dyDescent="0.3">
      <c r="F144" s="42"/>
    </row>
    <row r="145" spans="6:6" x14ac:dyDescent="0.3">
      <c r="F145" s="42"/>
    </row>
    <row r="146" spans="6:6" x14ac:dyDescent="0.3">
      <c r="F146" s="42"/>
    </row>
    <row r="147" spans="6:6" x14ac:dyDescent="0.3">
      <c r="F147" s="42"/>
    </row>
    <row r="148" spans="6:6" x14ac:dyDescent="0.3">
      <c r="F148" s="42"/>
    </row>
    <row r="149" spans="6:6" x14ac:dyDescent="0.3">
      <c r="F149" s="42"/>
    </row>
    <row r="150" spans="6:6" x14ac:dyDescent="0.3">
      <c r="F150" s="42"/>
    </row>
    <row r="151" spans="6:6" x14ac:dyDescent="0.3">
      <c r="F151" s="42"/>
    </row>
    <row r="152" spans="6:6" x14ac:dyDescent="0.3">
      <c r="F152" s="42"/>
    </row>
    <row r="153" spans="6:6" x14ac:dyDescent="0.3">
      <c r="F153" s="42"/>
    </row>
    <row r="154" spans="6:6" x14ac:dyDescent="0.3">
      <c r="F154" s="42"/>
    </row>
    <row r="155" spans="6:6" x14ac:dyDescent="0.3">
      <c r="F155" s="42"/>
    </row>
    <row r="156" spans="6:6" x14ac:dyDescent="0.3">
      <c r="F156" s="42"/>
    </row>
    <row r="157" spans="6:6" x14ac:dyDescent="0.3">
      <c r="F157" s="42"/>
    </row>
    <row r="158" spans="6:6" x14ac:dyDescent="0.3">
      <c r="F158" s="42"/>
    </row>
    <row r="159" spans="6:6" x14ac:dyDescent="0.3">
      <c r="F159" s="42"/>
    </row>
    <row r="160" spans="6:6" x14ac:dyDescent="0.3">
      <c r="F160" s="42"/>
    </row>
    <row r="161" spans="6:6" x14ac:dyDescent="0.3">
      <c r="F161" s="42"/>
    </row>
    <row r="162" spans="6:6" x14ac:dyDescent="0.3">
      <c r="F162" s="42"/>
    </row>
    <row r="163" spans="6:6" x14ac:dyDescent="0.3">
      <c r="F163" s="42"/>
    </row>
    <row r="164" spans="6:6" x14ac:dyDescent="0.3">
      <c r="F164" s="42"/>
    </row>
    <row r="165" spans="6:6" x14ac:dyDescent="0.3">
      <c r="F165" s="42"/>
    </row>
    <row r="166" spans="6:6" x14ac:dyDescent="0.3">
      <c r="F166" s="42"/>
    </row>
    <row r="167" spans="6:6" x14ac:dyDescent="0.3">
      <c r="F167" s="42"/>
    </row>
    <row r="168" spans="6:6" x14ac:dyDescent="0.3">
      <c r="F168" s="42"/>
    </row>
    <row r="169" spans="6:6" x14ac:dyDescent="0.3">
      <c r="F169" s="42"/>
    </row>
    <row r="170" spans="6:6" x14ac:dyDescent="0.3">
      <c r="F170" s="42"/>
    </row>
    <row r="171" spans="6:6" x14ac:dyDescent="0.3">
      <c r="F171" s="42"/>
    </row>
    <row r="172" spans="6:6" x14ac:dyDescent="0.3">
      <c r="F172" s="42"/>
    </row>
    <row r="173" spans="6:6" x14ac:dyDescent="0.3">
      <c r="F173" s="42"/>
    </row>
    <row r="174" spans="6:6" x14ac:dyDescent="0.3">
      <c r="F174" s="42"/>
    </row>
    <row r="175" spans="6:6" x14ac:dyDescent="0.3">
      <c r="F175" s="42"/>
    </row>
    <row r="176" spans="6:6" x14ac:dyDescent="0.3">
      <c r="F176" s="42"/>
    </row>
    <row r="177" spans="6:6" x14ac:dyDescent="0.3">
      <c r="F177" s="42"/>
    </row>
    <row r="178" spans="6:6" x14ac:dyDescent="0.3">
      <c r="F178" s="42"/>
    </row>
    <row r="179" spans="6:6" x14ac:dyDescent="0.3">
      <c r="F179" s="42"/>
    </row>
    <row r="180" spans="6:6" x14ac:dyDescent="0.3">
      <c r="F180" s="42"/>
    </row>
    <row r="181" spans="6:6" x14ac:dyDescent="0.3">
      <c r="F181" s="42"/>
    </row>
    <row r="182" spans="6:6" x14ac:dyDescent="0.3">
      <c r="F182" s="42"/>
    </row>
    <row r="183" spans="6:6" x14ac:dyDescent="0.3">
      <c r="F183" s="42"/>
    </row>
    <row r="184" spans="6:6" x14ac:dyDescent="0.3">
      <c r="F184" s="42"/>
    </row>
    <row r="185" spans="6:6" x14ac:dyDescent="0.3">
      <c r="F185" s="42"/>
    </row>
    <row r="186" spans="6:6" x14ac:dyDescent="0.3">
      <c r="F186" s="42"/>
    </row>
    <row r="187" spans="6:6" x14ac:dyDescent="0.3">
      <c r="F187" s="42"/>
    </row>
    <row r="188" spans="6:6" x14ac:dyDescent="0.3">
      <c r="F188" s="42"/>
    </row>
    <row r="189" spans="6:6" x14ac:dyDescent="0.3">
      <c r="F189" s="42"/>
    </row>
    <row r="190" spans="6:6" x14ac:dyDescent="0.3">
      <c r="F190" s="42"/>
    </row>
    <row r="191" spans="6:6" x14ac:dyDescent="0.3">
      <c r="F191" s="42"/>
    </row>
    <row r="192" spans="6:6" x14ac:dyDescent="0.3">
      <c r="F192" s="42"/>
    </row>
    <row r="193" spans="6:6" x14ac:dyDescent="0.3">
      <c r="F193" s="42"/>
    </row>
    <row r="194" spans="6:6" x14ac:dyDescent="0.3">
      <c r="F194" s="42"/>
    </row>
    <row r="195" spans="6:6" x14ac:dyDescent="0.3">
      <c r="F195" s="42"/>
    </row>
    <row r="196" spans="6:6" x14ac:dyDescent="0.3">
      <c r="F196" s="42"/>
    </row>
    <row r="197" spans="6:6" x14ac:dyDescent="0.3">
      <c r="F197" s="42"/>
    </row>
    <row r="198" spans="6:6" x14ac:dyDescent="0.3">
      <c r="F198" s="42"/>
    </row>
    <row r="199" spans="6:6" x14ac:dyDescent="0.3">
      <c r="F199" s="42"/>
    </row>
    <row r="200" spans="6:6" x14ac:dyDescent="0.3">
      <c r="F200" s="42"/>
    </row>
    <row r="201" spans="6:6" x14ac:dyDescent="0.3">
      <c r="F201" s="42"/>
    </row>
    <row r="202" spans="6:6" x14ac:dyDescent="0.3">
      <c r="F202" s="42"/>
    </row>
    <row r="203" spans="6:6" x14ac:dyDescent="0.3">
      <c r="F203" s="42"/>
    </row>
    <row r="204" spans="6:6" x14ac:dyDescent="0.3">
      <c r="F204" s="42"/>
    </row>
    <row r="205" spans="6:6" x14ac:dyDescent="0.3">
      <c r="F205" s="42"/>
    </row>
    <row r="206" spans="6:6" x14ac:dyDescent="0.3">
      <c r="F206" s="42"/>
    </row>
    <row r="207" spans="6:6" x14ac:dyDescent="0.3">
      <c r="F207" s="42"/>
    </row>
    <row r="208" spans="6:6" x14ac:dyDescent="0.3">
      <c r="F208" s="42"/>
    </row>
    <row r="209" spans="6:6" x14ac:dyDescent="0.3">
      <c r="F209" s="42"/>
    </row>
    <row r="210" spans="6:6" x14ac:dyDescent="0.3">
      <c r="F210" s="42"/>
    </row>
    <row r="211" spans="6:6" x14ac:dyDescent="0.3">
      <c r="F211" s="42"/>
    </row>
    <row r="212" spans="6:6" x14ac:dyDescent="0.3">
      <c r="F212" s="42"/>
    </row>
    <row r="213" spans="6:6" x14ac:dyDescent="0.3">
      <c r="F213" s="42"/>
    </row>
    <row r="214" spans="6:6" x14ac:dyDescent="0.3">
      <c r="F214" s="42"/>
    </row>
    <row r="215" spans="6:6" x14ac:dyDescent="0.3">
      <c r="F215" s="42"/>
    </row>
    <row r="216" spans="6:6" x14ac:dyDescent="0.3">
      <c r="F216" s="42"/>
    </row>
    <row r="217" spans="6:6" x14ac:dyDescent="0.3">
      <c r="F217" s="42"/>
    </row>
    <row r="218" spans="6:6" x14ac:dyDescent="0.3">
      <c r="F218" s="42"/>
    </row>
    <row r="219" spans="6:6" x14ac:dyDescent="0.3">
      <c r="F219" s="42"/>
    </row>
    <row r="220" spans="6:6" x14ac:dyDescent="0.3">
      <c r="F220" s="42"/>
    </row>
    <row r="221" spans="6:6" x14ac:dyDescent="0.3">
      <c r="F221" s="42"/>
    </row>
    <row r="222" spans="6:6" x14ac:dyDescent="0.3">
      <c r="F222" s="42"/>
    </row>
    <row r="223" spans="6:6" x14ac:dyDescent="0.3">
      <c r="F223" s="42"/>
    </row>
    <row r="224" spans="6:6" x14ac:dyDescent="0.3">
      <c r="F224" s="42"/>
    </row>
    <row r="225" spans="6:6" x14ac:dyDescent="0.3">
      <c r="F225" s="42"/>
    </row>
    <row r="226" spans="6:6" x14ac:dyDescent="0.3">
      <c r="F226" s="42"/>
    </row>
    <row r="227" spans="6:6" x14ac:dyDescent="0.3">
      <c r="F227" s="42"/>
    </row>
    <row r="228" spans="6:6" x14ac:dyDescent="0.3">
      <c r="F228" s="42"/>
    </row>
    <row r="229" spans="6:6" x14ac:dyDescent="0.3">
      <c r="F229" s="42"/>
    </row>
    <row r="230" spans="6:6" x14ac:dyDescent="0.3">
      <c r="F230" s="42"/>
    </row>
    <row r="231" spans="6:6" x14ac:dyDescent="0.3">
      <c r="F231" s="42"/>
    </row>
    <row r="232" spans="6:6" x14ac:dyDescent="0.3">
      <c r="F232" s="42"/>
    </row>
    <row r="233" spans="6:6" x14ac:dyDescent="0.3">
      <c r="F233" s="42"/>
    </row>
    <row r="234" spans="6:6" x14ac:dyDescent="0.3">
      <c r="F234" s="42"/>
    </row>
    <row r="235" spans="6:6" x14ac:dyDescent="0.3">
      <c r="F235" s="42"/>
    </row>
    <row r="236" spans="6:6" x14ac:dyDescent="0.3">
      <c r="F236" s="42"/>
    </row>
    <row r="237" spans="6:6" x14ac:dyDescent="0.3">
      <c r="F237" s="42"/>
    </row>
    <row r="238" spans="6:6" x14ac:dyDescent="0.3">
      <c r="F238" s="42"/>
    </row>
    <row r="239" spans="6:6" x14ac:dyDescent="0.3">
      <c r="F239" s="42"/>
    </row>
    <row r="240" spans="6:6" x14ac:dyDescent="0.3">
      <c r="F240" s="42"/>
    </row>
    <row r="241" spans="6:6" x14ac:dyDescent="0.3">
      <c r="F241" s="42"/>
    </row>
    <row r="242" spans="6:6" x14ac:dyDescent="0.3">
      <c r="F242" s="42"/>
    </row>
    <row r="243" spans="6:6" x14ac:dyDescent="0.3">
      <c r="F243" s="42"/>
    </row>
    <row r="244" spans="6:6" x14ac:dyDescent="0.3">
      <c r="F244" s="42"/>
    </row>
    <row r="245" spans="6:6" x14ac:dyDescent="0.3">
      <c r="F245" s="42"/>
    </row>
    <row r="246" spans="6:6" x14ac:dyDescent="0.3">
      <c r="F246" s="42"/>
    </row>
    <row r="247" spans="6:6" x14ac:dyDescent="0.3">
      <c r="F247" s="42"/>
    </row>
    <row r="248" spans="6:6" x14ac:dyDescent="0.3">
      <c r="F248" s="42"/>
    </row>
    <row r="249" spans="6:6" x14ac:dyDescent="0.3">
      <c r="F249" s="42"/>
    </row>
    <row r="250" spans="6:6" x14ac:dyDescent="0.3">
      <c r="F250" s="42"/>
    </row>
    <row r="251" spans="6:6" x14ac:dyDescent="0.3">
      <c r="F251" s="42"/>
    </row>
    <row r="252" spans="6:6" x14ac:dyDescent="0.3">
      <c r="F252" s="42"/>
    </row>
    <row r="253" spans="6:6" x14ac:dyDescent="0.3">
      <c r="F253" s="42"/>
    </row>
    <row r="254" spans="6:6" x14ac:dyDescent="0.3">
      <c r="F254" s="42"/>
    </row>
    <row r="255" spans="6:6" x14ac:dyDescent="0.3">
      <c r="F255" s="42"/>
    </row>
    <row r="256" spans="6:6" x14ac:dyDescent="0.3">
      <c r="F256" s="42"/>
    </row>
    <row r="257" spans="6:6" x14ac:dyDescent="0.3">
      <c r="F257" s="42"/>
    </row>
    <row r="258" spans="6:6" x14ac:dyDescent="0.3">
      <c r="F258" s="42"/>
    </row>
  </sheetData>
  <mergeCells count="1">
    <mergeCell ref="F4:G4"/>
  </mergeCells>
  <pageMargins left="0.70866141732283472" right="0.70866141732283472" top="0.35433070866141736" bottom="0.35433070866141736" header="0.31496062992125984" footer="0.31496062992125984"/>
  <pageSetup paperSize="9" scale="56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AE525-2E5F-4751-A91F-89F45CBC9EE9}">
  <sheetPr>
    <pageSetUpPr fitToPage="1"/>
  </sheetPr>
  <dimension ref="B1:K269"/>
  <sheetViews>
    <sheetView tabSelected="1" zoomScaleNormal="100" workbookViewId="0">
      <pane xSplit="3" ySplit="5" topLeftCell="D77" activePane="bottomRight" state="frozen"/>
      <selection pane="topRight" activeCell="D1" sqref="D1"/>
      <selection pane="bottomLeft" activeCell="A6" sqref="A6"/>
      <selection pane="bottomRight" activeCell="D89" sqref="D89"/>
    </sheetView>
  </sheetViews>
  <sheetFormatPr defaultRowHeight="16.5" x14ac:dyDescent="0.3"/>
  <cols>
    <col min="1" max="1" width="3" customWidth="1"/>
    <col min="2" max="2" width="47.5703125" style="3" customWidth="1"/>
    <col min="3" max="3" width="19" style="25" customWidth="1"/>
    <col min="4" max="4" width="21.5703125" style="26" customWidth="1"/>
    <col min="5" max="5" width="15.5703125" style="8" customWidth="1"/>
    <col min="6" max="6" width="11" style="25" customWidth="1"/>
    <col min="7" max="7" width="41" style="27" customWidth="1"/>
    <col min="8" max="8" width="13.42578125" bestFit="1" customWidth="1"/>
    <col min="9" max="9" width="18.85546875" customWidth="1"/>
    <col min="11" max="11" width="12.42578125" bestFit="1" customWidth="1"/>
  </cols>
  <sheetData>
    <row r="1" spans="2:7" x14ac:dyDescent="0.3">
      <c r="B1" s="3" t="s">
        <v>4</v>
      </c>
    </row>
    <row r="2" spans="2:7" x14ac:dyDescent="0.3">
      <c r="B2" s="3" t="s">
        <v>117</v>
      </c>
    </row>
    <row r="4" spans="2:7" ht="49.5" customHeight="1" x14ac:dyDescent="0.25">
      <c r="B4" s="14" t="s">
        <v>5</v>
      </c>
      <c r="C4" s="14" t="s">
        <v>6</v>
      </c>
      <c r="D4" s="14" t="s">
        <v>7</v>
      </c>
      <c r="E4" s="15" t="s">
        <v>40</v>
      </c>
      <c r="F4" s="87" t="s">
        <v>8</v>
      </c>
      <c r="G4" s="88"/>
    </row>
    <row r="5" spans="2:7" ht="7.5" customHeight="1" x14ac:dyDescent="0.3">
      <c r="E5" s="9"/>
    </row>
    <row r="6" spans="2:7" x14ac:dyDescent="0.3">
      <c r="B6" s="66" t="s">
        <v>120</v>
      </c>
      <c r="C6" s="25">
        <v>81889785066</v>
      </c>
      <c r="D6" s="26" t="s">
        <v>13</v>
      </c>
      <c r="E6" s="8">
        <v>100</v>
      </c>
      <c r="F6" s="32" t="s">
        <v>118</v>
      </c>
      <c r="G6" s="1" t="s">
        <v>119</v>
      </c>
    </row>
    <row r="7" spans="2:7" x14ac:dyDescent="0.3">
      <c r="B7" s="66" t="s">
        <v>121</v>
      </c>
      <c r="C7" s="25" t="s">
        <v>50</v>
      </c>
      <c r="D7" s="26" t="s">
        <v>50</v>
      </c>
      <c r="E7" s="8">
        <v>50</v>
      </c>
      <c r="F7" s="32"/>
      <c r="G7" s="1"/>
    </row>
    <row r="8" spans="2:7" x14ac:dyDescent="0.3">
      <c r="B8" s="66" t="s">
        <v>128</v>
      </c>
      <c r="C8" s="25">
        <v>96371000697</v>
      </c>
      <c r="D8" s="26" t="s">
        <v>129</v>
      </c>
      <c r="E8" s="8">
        <v>250</v>
      </c>
    </row>
    <row r="9" spans="2:7" x14ac:dyDescent="0.3">
      <c r="B9" s="66" t="s">
        <v>122</v>
      </c>
      <c r="C9" s="25">
        <v>29279853216</v>
      </c>
      <c r="D9" s="26" t="s">
        <v>10</v>
      </c>
      <c r="E9" s="8">
        <v>580.24</v>
      </c>
    </row>
    <row r="10" spans="2:7" x14ac:dyDescent="0.3">
      <c r="B10" s="66" t="s">
        <v>123</v>
      </c>
      <c r="C10" s="25">
        <v>75508100288</v>
      </c>
      <c r="D10" s="26" t="s">
        <v>13</v>
      </c>
      <c r="E10" s="8">
        <v>87.5</v>
      </c>
    </row>
    <row r="11" spans="2:7" x14ac:dyDescent="0.3">
      <c r="B11" s="66" t="s">
        <v>124</v>
      </c>
      <c r="C11" s="25">
        <v>108747027</v>
      </c>
      <c r="D11" s="26" t="s">
        <v>131</v>
      </c>
      <c r="E11" s="8">
        <v>153</v>
      </c>
    </row>
    <row r="12" spans="2:7" ht="33" x14ac:dyDescent="0.25">
      <c r="B12" s="67" t="s">
        <v>125</v>
      </c>
      <c r="C12" s="25">
        <v>98135054723</v>
      </c>
      <c r="D12" s="25" t="s">
        <v>13</v>
      </c>
      <c r="E12" s="65">
        <v>250</v>
      </c>
    </row>
    <row r="13" spans="2:7" x14ac:dyDescent="0.3">
      <c r="B13" s="66" t="s">
        <v>126</v>
      </c>
      <c r="C13" s="25">
        <v>42552392522</v>
      </c>
      <c r="D13" s="26" t="s">
        <v>130</v>
      </c>
      <c r="E13" s="8">
        <v>90</v>
      </c>
    </row>
    <row r="14" spans="2:7" x14ac:dyDescent="0.3">
      <c r="B14" s="68" t="s">
        <v>127</v>
      </c>
      <c r="C14" s="30">
        <v>72501368180</v>
      </c>
      <c r="D14" s="29" t="s">
        <v>13</v>
      </c>
      <c r="E14" s="10">
        <v>780</v>
      </c>
      <c r="F14" s="30"/>
      <c r="G14" s="31"/>
    </row>
    <row r="15" spans="2:7" s="82" customFormat="1" ht="18" customHeight="1" x14ac:dyDescent="0.3">
      <c r="B15" s="77" t="s">
        <v>9</v>
      </c>
      <c r="C15" s="78"/>
      <c r="D15" s="79"/>
      <c r="E15" s="80">
        <f>SUM(E6:E14)</f>
        <v>2340.7399999999998</v>
      </c>
      <c r="F15" s="78"/>
      <c r="G15" s="81"/>
    </row>
    <row r="17" spans="2:7" ht="16.5" customHeight="1" x14ac:dyDescent="0.3">
      <c r="B17" s="66" t="s">
        <v>132</v>
      </c>
      <c r="C17" s="25">
        <v>62171880268</v>
      </c>
      <c r="D17" s="26" t="s">
        <v>10</v>
      </c>
      <c r="E17" s="71">
        <v>71.180000000000007</v>
      </c>
      <c r="F17" s="32" t="s">
        <v>11</v>
      </c>
      <c r="G17" s="1" t="s">
        <v>12</v>
      </c>
    </row>
    <row r="18" spans="2:7" ht="16.5" customHeight="1" x14ac:dyDescent="0.3">
      <c r="B18" s="66" t="s">
        <v>121</v>
      </c>
      <c r="C18" s="25" t="s">
        <v>50</v>
      </c>
      <c r="D18" s="26" t="s">
        <v>50</v>
      </c>
      <c r="E18" s="71">
        <v>122.21</v>
      </c>
      <c r="F18" s="32"/>
      <c r="G18" s="1"/>
    </row>
    <row r="19" spans="2:7" ht="16.5" customHeight="1" x14ac:dyDescent="0.3">
      <c r="B19" s="66" t="s">
        <v>133</v>
      </c>
      <c r="C19" s="25">
        <v>58843087891</v>
      </c>
      <c r="D19" s="26" t="s">
        <v>13</v>
      </c>
      <c r="E19" s="71">
        <v>210.6</v>
      </c>
      <c r="F19" s="32"/>
      <c r="G19" s="1"/>
    </row>
    <row r="20" spans="2:7" ht="16.5" customHeight="1" x14ac:dyDescent="0.3">
      <c r="B20" s="66" t="s">
        <v>134</v>
      </c>
      <c r="C20" s="25">
        <v>44958772000</v>
      </c>
      <c r="D20" s="26" t="s">
        <v>137</v>
      </c>
      <c r="E20" s="71">
        <v>49.75</v>
      </c>
      <c r="F20" s="32"/>
      <c r="G20" s="1"/>
    </row>
    <row r="21" spans="2:7" ht="16.5" customHeight="1" x14ac:dyDescent="0.3">
      <c r="B21" s="66" t="s">
        <v>135</v>
      </c>
      <c r="C21" s="25">
        <v>80051606155</v>
      </c>
      <c r="D21" s="26" t="s">
        <v>14</v>
      </c>
      <c r="E21" s="71">
        <v>450</v>
      </c>
      <c r="F21" s="32"/>
      <c r="G21" s="1"/>
    </row>
    <row r="22" spans="2:7" ht="16.5" customHeight="1" x14ac:dyDescent="0.3">
      <c r="B22" s="68" t="s">
        <v>165</v>
      </c>
      <c r="C22" s="30">
        <v>66548420466</v>
      </c>
      <c r="D22" s="29" t="s">
        <v>136</v>
      </c>
      <c r="E22" s="72">
        <v>446.4</v>
      </c>
      <c r="F22" s="34"/>
      <c r="G22" s="2"/>
    </row>
    <row r="23" spans="2:7" s="82" customFormat="1" ht="18" customHeight="1" x14ac:dyDescent="0.3">
      <c r="B23" s="77" t="s">
        <v>9</v>
      </c>
      <c r="C23" s="78"/>
      <c r="D23" s="79"/>
      <c r="E23" s="80">
        <f>SUM(E17:E22)</f>
        <v>1350.1399999999999</v>
      </c>
      <c r="F23" s="78"/>
      <c r="G23" s="81"/>
    </row>
    <row r="25" spans="2:7" x14ac:dyDescent="0.3">
      <c r="B25" s="66" t="s">
        <v>80</v>
      </c>
      <c r="C25" s="25" t="s">
        <v>95</v>
      </c>
      <c r="D25" s="26" t="s">
        <v>13</v>
      </c>
      <c r="E25" s="70">
        <v>3906.57</v>
      </c>
      <c r="F25" s="36">
        <v>3223</v>
      </c>
      <c r="G25" s="39" t="s">
        <v>41</v>
      </c>
    </row>
    <row r="26" spans="2:7" x14ac:dyDescent="0.3">
      <c r="B26" s="68" t="s">
        <v>73</v>
      </c>
      <c r="C26" s="30" t="s">
        <v>76</v>
      </c>
      <c r="D26" s="29" t="s">
        <v>13</v>
      </c>
      <c r="E26" s="74">
        <v>212.76</v>
      </c>
      <c r="F26" s="30"/>
      <c r="G26" s="31"/>
    </row>
    <row r="27" spans="2:7" s="82" customFormat="1" ht="18" customHeight="1" x14ac:dyDescent="0.3">
      <c r="B27" s="77" t="s">
        <v>9</v>
      </c>
      <c r="C27" s="78"/>
      <c r="D27" s="79"/>
      <c r="E27" s="80">
        <f>SUM(E25:E26)</f>
        <v>4119.33</v>
      </c>
      <c r="F27" s="78"/>
      <c r="G27" s="81"/>
    </row>
    <row r="29" spans="2:7" x14ac:dyDescent="0.3">
      <c r="B29" s="66" t="s">
        <v>0</v>
      </c>
      <c r="C29" s="25">
        <v>81793146560</v>
      </c>
      <c r="D29" s="26" t="s">
        <v>13</v>
      </c>
      <c r="E29" s="8">
        <v>1730.21</v>
      </c>
      <c r="F29" s="40" t="s">
        <v>16</v>
      </c>
      <c r="G29" s="33" t="s">
        <v>15</v>
      </c>
    </row>
    <row r="30" spans="2:7" x14ac:dyDescent="0.3">
      <c r="B30" s="66" t="s">
        <v>56</v>
      </c>
      <c r="C30" s="25" t="s">
        <v>57</v>
      </c>
      <c r="D30" s="26" t="s">
        <v>13</v>
      </c>
      <c r="E30" s="8">
        <v>127.04</v>
      </c>
      <c r="F30" s="40"/>
      <c r="G30" s="33"/>
    </row>
    <row r="31" spans="2:7" x14ac:dyDescent="0.3">
      <c r="B31" s="68" t="s">
        <v>45</v>
      </c>
      <c r="C31" s="30" t="s">
        <v>48</v>
      </c>
      <c r="D31" s="29" t="s">
        <v>13</v>
      </c>
      <c r="E31" s="10">
        <v>338.28</v>
      </c>
      <c r="F31" s="34"/>
      <c r="G31" s="35"/>
    </row>
    <row r="32" spans="2:7" s="82" customFormat="1" ht="18" customHeight="1" x14ac:dyDescent="0.3">
      <c r="B32" s="77" t="s">
        <v>9</v>
      </c>
      <c r="C32" s="78"/>
      <c r="D32" s="79"/>
      <c r="E32" s="80">
        <f>SUM(E29:E31)</f>
        <v>2195.5299999999997</v>
      </c>
      <c r="F32" s="78"/>
      <c r="G32" s="81"/>
    </row>
    <row r="33" spans="2:7" x14ac:dyDescent="0.3">
      <c r="F33" s="42"/>
    </row>
    <row r="34" spans="2:7" x14ac:dyDescent="0.3">
      <c r="B34" s="66" t="s">
        <v>138</v>
      </c>
      <c r="C34" s="25">
        <v>65230358232</v>
      </c>
      <c r="D34" s="26" t="s">
        <v>139</v>
      </c>
      <c r="E34" s="69">
        <v>149.32</v>
      </c>
      <c r="F34" s="32" t="s">
        <v>17</v>
      </c>
      <c r="G34" s="33" t="s">
        <v>18</v>
      </c>
    </row>
    <row r="35" spans="2:7" x14ac:dyDescent="0.3">
      <c r="B35" s="66" t="s">
        <v>140</v>
      </c>
      <c r="C35" s="25">
        <v>70691683041</v>
      </c>
      <c r="D35" s="26" t="s">
        <v>141</v>
      </c>
      <c r="E35" s="69">
        <v>916.13</v>
      </c>
      <c r="F35" s="42"/>
    </row>
    <row r="36" spans="2:7" x14ac:dyDescent="0.3">
      <c r="B36" s="68" t="s">
        <v>64</v>
      </c>
      <c r="C36" s="30">
        <v>36856415212</v>
      </c>
      <c r="D36" s="29" t="s">
        <v>14</v>
      </c>
      <c r="E36" s="73">
        <v>112.81</v>
      </c>
      <c r="F36" s="34"/>
      <c r="G36" s="35"/>
    </row>
    <row r="37" spans="2:7" s="82" customFormat="1" ht="18" customHeight="1" x14ac:dyDescent="0.3">
      <c r="B37" s="77" t="s">
        <v>9</v>
      </c>
      <c r="C37" s="78"/>
      <c r="D37" s="79"/>
      <c r="E37" s="83">
        <f>SUM(E34:E36)</f>
        <v>1178.26</v>
      </c>
      <c r="F37" s="78"/>
      <c r="G37" s="81"/>
    </row>
    <row r="38" spans="2:7" x14ac:dyDescent="0.3">
      <c r="F38" s="42"/>
      <c r="G38" s="39"/>
    </row>
    <row r="39" spans="2:7" x14ac:dyDescent="0.3">
      <c r="B39" s="68" t="s">
        <v>144</v>
      </c>
      <c r="C39" s="30">
        <v>64546066176</v>
      </c>
      <c r="D39" s="29" t="s">
        <v>13</v>
      </c>
      <c r="E39" s="10">
        <v>490</v>
      </c>
      <c r="F39" s="34" t="s">
        <v>142</v>
      </c>
      <c r="G39" s="35" t="s">
        <v>143</v>
      </c>
    </row>
    <row r="40" spans="2:7" x14ac:dyDescent="0.3">
      <c r="F40" s="42"/>
      <c r="G40" s="39"/>
    </row>
    <row r="41" spans="2:7" x14ac:dyDescent="0.3">
      <c r="B41" s="66" t="s">
        <v>58</v>
      </c>
      <c r="C41" s="25">
        <v>99455464348</v>
      </c>
      <c r="D41" s="26" t="s">
        <v>10</v>
      </c>
      <c r="E41" s="8">
        <v>1466.26</v>
      </c>
      <c r="F41" s="32" t="s">
        <v>19</v>
      </c>
      <c r="G41" s="33" t="s">
        <v>20</v>
      </c>
    </row>
    <row r="42" spans="2:7" x14ac:dyDescent="0.3">
      <c r="B42" s="68" t="s">
        <v>1</v>
      </c>
      <c r="C42" s="30">
        <v>77671806963</v>
      </c>
      <c r="D42" s="29" t="s">
        <v>34</v>
      </c>
      <c r="E42" s="10">
        <v>764.87</v>
      </c>
      <c r="F42" s="34"/>
      <c r="G42" s="35"/>
    </row>
    <row r="43" spans="2:7" s="82" customFormat="1" ht="18" customHeight="1" x14ac:dyDescent="0.3">
      <c r="B43" s="77" t="s">
        <v>9</v>
      </c>
      <c r="C43" s="78"/>
      <c r="D43" s="79"/>
      <c r="E43" s="83">
        <f>SUM(E41:E42)</f>
        <v>2231.13</v>
      </c>
      <c r="F43" s="78"/>
      <c r="G43" s="81"/>
    </row>
    <row r="44" spans="2:7" x14ac:dyDescent="0.3">
      <c r="F44" s="42"/>
      <c r="G44" s="39"/>
    </row>
    <row r="45" spans="2:7" ht="15.95" customHeight="1" x14ac:dyDescent="0.3">
      <c r="B45" s="66" t="s">
        <v>145</v>
      </c>
      <c r="C45" s="25" t="s">
        <v>50</v>
      </c>
      <c r="D45" s="26" t="s">
        <v>50</v>
      </c>
      <c r="E45" s="8">
        <v>239.4</v>
      </c>
      <c r="F45" s="44">
        <v>3235</v>
      </c>
      <c r="G45" s="33" t="s">
        <v>21</v>
      </c>
    </row>
    <row r="46" spans="2:7" ht="15.95" customHeight="1" x14ac:dyDescent="0.3">
      <c r="B46" s="66" t="s">
        <v>146</v>
      </c>
      <c r="C46" s="75">
        <v>52945704293</v>
      </c>
      <c r="D46" s="26" t="s">
        <v>10</v>
      </c>
      <c r="E46" s="8">
        <v>29.86</v>
      </c>
      <c r="F46" s="44"/>
      <c r="G46" s="33"/>
    </row>
    <row r="47" spans="2:7" ht="15.95" customHeight="1" x14ac:dyDescent="0.3">
      <c r="B47" s="66" t="s">
        <v>147</v>
      </c>
      <c r="C47" s="43"/>
      <c r="D47" s="26" t="s">
        <v>152</v>
      </c>
      <c r="E47" s="8">
        <v>2424.34</v>
      </c>
      <c r="F47" s="44"/>
      <c r="G47" s="33"/>
    </row>
    <row r="48" spans="2:7" ht="15.95" customHeight="1" x14ac:dyDescent="0.3">
      <c r="B48" s="66" t="s">
        <v>148</v>
      </c>
      <c r="C48" s="76" t="s">
        <v>97</v>
      </c>
      <c r="D48" s="26" t="s">
        <v>14</v>
      </c>
      <c r="E48" s="8">
        <v>248.85</v>
      </c>
      <c r="F48" s="44"/>
      <c r="G48" s="33"/>
    </row>
    <row r="49" spans="2:7" ht="15.95" customHeight="1" x14ac:dyDescent="0.3">
      <c r="B49" s="66" t="s">
        <v>149</v>
      </c>
      <c r="C49" s="75">
        <v>11857024889</v>
      </c>
      <c r="D49" s="26" t="s">
        <v>60</v>
      </c>
      <c r="E49" s="8">
        <v>37.33</v>
      </c>
      <c r="F49" s="44"/>
      <c r="G49" s="33"/>
    </row>
    <row r="50" spans="2:7" ht="15.95" customHeight="1" x14ac:dyDescent="0.3">
      <c r="B50" s="66" t="s">
        <v>150</v>
      </c>
      <c r="C50" s="75">
        <v>60186252821</v>
      </c>
      <c r="D50" s="26" t="s">
        <v>14</v>
      </c>
      <c r="E50" s="8">
        <v>475</v>
      </c>
      <c r="F50" s="44"/>
      <c r="G50" s="33"/>
    </row>
    <row r="51" spans="2:7" ht="15.95" customHeight="1" x14ac:dyDescent="0.3">
      <c r="B51" s="68" t="s">
        <v>151</v>
      </c>
      <c r="C51" s="30" t="s">
        <v>50</v>
      </c>
      <c r="D51" s="29" t="s">
        <v>50</v>
      </c>
      <c r="E51" s="10">
        <v>237.64</v>
      </c>
      <c r="F51" s="34"/>
      <c r="G51" s="35"/>
    </row>
    <row r="52" spans="2:7" s="82" customFormat="1" ht="18" customHeight="1" x14ac:dyDescent="0.3">
      <c r="B52" s="77" t="s">
        <v>9</v>
      </c>
      <c r="C52" s="78"/>
      <c r="D52" s="79"/>
      <c r="E52" s="83">
        <f>SUM(E45:E51)</f>
        <v>3692.42</v>
      </c>
      <c r="F52" s="78"/>
      <c r="G52" s="81"/>
    </row>
    <row r="53" spans="2:7" ht="12" customHeight="1" x14ac:dyDescent="0.3">
      <c r="F53" s="45"/>
    </row>
    <row r="54" spans="2:7" ht="17.100000000000001" customHeight="1" x14ac:dyDescent="0.3">
      <c r="B54" s="68" t="s">
        <v>69</v>
      </c>
      <c r="C54" s="30" t="s">
        <v>70</v>
      </c>
      <c r="D54" s="29" t="s">
        <v>14</v>
      </c>
      <c r="E54" s="10">
        <v>160</v>
      </c>
      <c r="F54" s="46">
        <v>3236</v>
      </c>
      <c r="G54" s="2" t="s">
        <v>68</v>
      </c>
    </row>
    <row r="55" spans="2:7" x14ac:dyDescent="0.3">
      <c r="F55" s="45"/>
    </row>
    <row r="56" spans="2:7" x14ac:dyDescent="0.3">
      <c r="B56" s="3" t="s">
        <v>171</v>
      </c>
      <c r="C56" s="25" t="s">
        <v>50</v>
      </c>
      <c r="D56" s="26" t="s">
        <v>50</v>
      </c>
      <c r="E56" s="8">
        <v>155.12</v>
      </c>
      <c r="F56" s="48" t="s">
        <v>46</v>
      </c>
      <c r="G56" s="39" t="s">
        <v>47</v>
      </c>
    </row>
    <row r="57" spans="2:7" x14ac:dyDescent="0.3">
      <c r="B57" s="3" t="s">
        <v>172</v>
      </c>
      <c r="C57" s="25" t="str">
        <f>+C56</f>
        <v>GDPR</v>
      </c>
      <c r="D57" s="26" t="str">
        <f>+D56</f>
        <v>GDPR</v>
      </c>
      <c r="E57" s="8">
        <v>149.31</v>
      </c>
      <c r="F57" s="45"/>
    </row>
    <row r="58" spans="2:7" x14ac:dyDescent="0.3">
      <c r="B58" s="68" t="s">
        <v>153</v>
      </c>
      <c r="C58" s="30">
        <v>87500773013</v>
      </c>
      <c r="D58" s="29" t="s">
        <v>14</v>
      </c>
      <c r="E58" s="10">
        <v>62.21</v>
      </c>
      <c r="F58" s="30"/>
      <c r="G58" s="31"/>
    </row>
    <row r="59" spans="2:7" ht="15.95" customHeight="1" x14ac:dyDescent="0.3">
      <c r="B59" s="77" t="s">
        <v>9</v>
      </c>
      <c r="E59" s="8">
        <f>SUM(E56:E58)</f>
        <v>366.64</v>
      </c>
      <c r="F59" s="42"/>
    </row>
    <row r="60" spans="2:7" ht="15.95" customHeight="1" x14ac:dyDescent="0.3">
      <c r="F60" s="42"/>
    </row>
    <row r="61" spans="2:7" x14ac:dyDescent="0.3">
      <c r="B61" s="66" t="s">
        <v>35</v>
      </c>
      <c r="C61" s="25">
        <v>85821130368</v>
      </c>
      <c r="D61" s="26" t="s">
        <v>13</v>
      </c>
      <c r="E61" s="8">
        <v>1.66</v>
      </c>
      <c r="F61" s="40" t="s">
        <v>36</v>
      </c>
      <c r="G61" s="27" t="s">
        <v>22</v>
      </c>
    </row>
    <row r="62" spans="2:7" x14ac:dyDescent="0.3">
      <c r="B62" s="66" t="s">
        <v>55</v>
      </c>
      <c r="C62" s="25">
        <v>46118101286</v>
      </c>
      <c r="D62" s="26" t="s">
        <v>14</v>
      </c>
      <c r="E62" s="8">
        <v>162.5</v>
      </c>
      <c r="F62" s="40"/>
    </row>
    <row r="63" spans="2:7" x14ac:dyDescent="0.3">
      <c r="B63" s="66" t="s">
        <v>150</v>
      </c>
      <c r="C63" s="75">
        <v>60186252821</v>
      </c>
      <c r="D63" s="26" t="s">
        <v>14</v>
      </c>
      <c r="E63" s="8">
        <v>1769.05</v>
      </c>
      <c r="F63" s="40"/>
    </row>
    <row r="64" spans="2:7" x14ac:dyDescent="0.3">
      <c r="B64" s="66" t="s">
        <v>154</v>
      </c>
      <c r="C64" s="25">
        <v>48450888776</v>
      </c>
      <c r="D64" s="26" t="s">
        <v>14</v>
      </c>
      <c r="E64" s="8">
        <v>125</v>
      </c>
      <c r="F64" s="40"/>
    </row>
    <row r="65" spans="2:7" x14ac:dyDescent="0.3">
      <c r="B65" s="66" t="s">
        <v>42</v>
      </c>
      <c r="C65" s="25" t="s">
        <v>44</v>
      </c>
      <c r="D65" s="26" t="s">
        <v>43</v>
      </c>
      <c r="E65" s="8">
        <v>627.95000000000005</v>
      </c>
      <c r="F65" s="40"/>
    </row>
    <row r="66" spans="2:7" ht="16.5" customHeight="1" x14ac:dyDescent="0.3">
      <c r="B66" s="68" t="s">
        <v>85</v>
      </c>
      <c r="C66" s="30" t="s">
        <v>98</v>
      </c>
      <c r="D66" s="29" t="s">
        <v>14</v>
      </c>
      <c r="E66" s="10">
        <v>62.41</v>
      </c>
      <c r="F66" s="34"/>
      <c r="G66" s="31"/>
    </row>
    <row r="67" spans="2:7" s="82" customFormat="1" ht="18" customHeight="1" x14ac:dyDescent="0.3">
      <c r="B67" s="77" t="s">
        <v>9</v>
      </c>
      <c r="C67" s="78"/>
      <c r="D67" s="79"/>
      <c r="E67" s="69">
        <f>SUM(E61:E66)</f>
        <v>2748.5699999999997</v>
      </c>
      <c r="F67" s="78"/>
      <c r="G67" s="81"/>
    </row>
    <row r="68" spans="2:7" x14ac:dyDescent="0.3">
      <c r="F68" s="42"/>
      <c r="G68" s="39"/>
    </row>
    <row r="69" spans="2:7" x14ac:dyDescent="0.3">
      <c r="B69" s="66" t="s">
        <v>86</v>
      </c>
      <c r="C69" s="25" t="s">
        <v>99</v>
      </c>
      <c r="D69" s="26" t="s">
        <v>13</v>
      </c>
      <c r="E69" s="8">
        <v>138.52000000000001</v>
      </c>
      <c r="F69" s="40" t="s">
        <v>24</v>
      </c>
      <c r="G69" s="33" t="s">
        <v>23</v>
      </c>
    </row>
    <row r="70" spans="2:7" x14ac:dyDescent="0.3">
      <c r="B70" s="66" t="s">
        <v>155</v>
      </c>
      <c r="C70" s="25">
        <v>43047317885</v>
      </c>
      <c r="D70" s="26" t="s">
        <v>14</v>
      </c>
      <c r="E70" s="8">
        <v>32.5</v>
      </c>
      <c r="F70" s="40"/>
      <c r="G70" s="33"/>
    </row>
    <row r="71" spans="2:7" x14ac:dyDescent="0.3">
      <c r="B71" s="66" t="s">
        <v>156</v>
      </c>
      <c r="C71" s="25">
        <v>79643690725</v>
      </c>
      <c r="D71" s="26" t="s">
        <v>157</v>
      </c>
      <c r="E71" s="8">
        <v>10.5</v>
      </c>
      <c r="F71" s="40"/>
      <c r="G71" s="33"/>
    </row>
    <row r="72" spans="2:7" x14ac:dyDescent="0.3">
      <c r="B72" s="68" t="s">
        <v>158</v>
      </c>
      <c r="C72" s="30">
        <v>69688444258</v>
      </c>
      <c r="D72" s="29" t="s">
        <v>159</v>
      </c>
      <c r="E72" s="10">
        <v>75</v>
      </c>
      <c r="F72" s="41"/>
      <c r="G72" s="31"/>
    </row>
    <row r="73" spans="2:7" x14ac:dyDescent="0.3">
      <c r="B73" s="66" t="s">
        <v>9</v>
      </c>
      <c r="E73" s="8">
        <f>SUM(E69:E72)</f>
        <v>256.52</v>
      </c>
      <c r="F73" s="42"/>
      <c r="G73" s="50"/>
    </row>
    <row r="74" spans="2:7" x14ac:dyDescent="0.3">
      <c r="F74" s="42"/>
      <c r="G74" s="39"/>
    </row>
    <row r="75" spans="2:7" x14ac:dyDescent="0.3">
      <c r="B75" s="68" t="s">
        <v>160</v>
      </c>
      <c r="C75" s="30">
        <v>29743547503</v>
      </c>
      <c r="D75" s="29" t="s">
        <v>13</v>
      </c>
      <c r="E75" s="10">
        <v>1829.27</v>
      </c>
      <c r="F75" s="85" t="s">
        <v>108</v>
      </c>
      <c r="G75" s="31" t="s">
        <v>106</v>
      </c>
    </row>
    <row r="76" spans="2:7" x14ac:dyDescent="0.3">
      <c r="F76" s="42"/>
      <c r="G76" s="39"/>
    </row>
    <row r="77" spans="2:7" x14ac:dyDescent="0.3">
      <c r="B77" s="86" t="s">
        <v>153</v>
      </c>
      <c r="C77" s="36">
        <v>87500773013</v>
      </c>
      <c r="D77" s="37" t="s">
        <v>14</v>
      </c>
      <c r="E77" s="8">
        <v>2320</v>
      </c>
      <c r="F77" s="40" t="s">
        <v>161</v>
      </c>
      <c r="G77" s="33" t="s">
        <v>162</v>
      </c>
    </row>
    <row r="78" spans="2:7" x14ac:dyDescent="0.3">
      <c r="B78" s="66" t="s">
        <v>163</v>
      </c>
      <c r="C78" s="25">
        <v>97997410614</v>
      </c>
      <c r="D78" s="26" t="s">
        <v>137</v>
      </c>
      <c r="E78" s="8">
        <v>49.69</v>
      </c>
      <c r="F78" s="40"/>
      <c r="G78" s="33"/>
    </row>
    <row r="79" spans="2:7" x14ac:dyDescent="0.3">
      <c r="B79" s="66" t="s">
        <v>164</v>
      </c>
      <c r="C79" s="25" t="s">
        <v>50</v>
      </c>
      <c r="D79" s="26" t="s">
        <v>50</v>
      </c>
      <c r="E79" s="8">
        <v>120.5</v>
      </c>
      <c r="F79" s="40"/>
      <c r="G79" s="33"/>
    </row>
    <row r="80" spans="2:7" x14ac:dyDescent="0.3">
      <c r="B80" s="68" t="s">
        <v>165</v>
      </c>
      <c r="C80" s="30">
        <v>66548420466</v>
      </c>
      <c r="D80" s="29" t="s">
        <v>136</v>
      </c>
      <c r="E80" s="10">
        <v>412.61</v>
      </c>
      <c r="F80" s="41"/>
      <c r="G80" s="31"/>
    </row>
    <row r="81" spans="2:9" x14ac:dyDescent="0.3">
      <c r="B81" s="66" t="s">
        <v>9</v>
      </c>
      <c r="E81" s="8">
        <f>SUM(E77:E80)</f>
        <v>2902.8</v>
      </c>
      <c r="F81" s="42"/>
      <c r="G81" s="50"/>
    </row>
    <row r="82" spans="2:9" x14ac:dyDescent="0.3">
      <c r="F82" s="42"/>
      <c r="G82" s="39"/>
    </row>
    <row r="83" spans="2:9" ht="17.25" customHeight="1" x14ac:dyDescent="0.3">
      <c r="B83" s="68" t="s">
        <v>63</v>
      </c>
      <c r="C83" s="28"/>
      <c r="D83" s="29" t="s">
        <v>13</v>
      </c>
      <c r="E83" s="10">
        <v>39.82</v>
      </c>
      <c r="F83" s="84">
        <v>3295</v>
      </c>
      <c r="G83" s="31" t="s">
        <v>65</v>
      </c>
    </row>
    <row r="84" spans="2:9" ht="17.25" customHeight="1" x14ac:dyDescent="0.3">
      <c r="B84" s="5"/>
      <c r="C84" s="47"/>
      <c r="E84" s="21"/>
    </row>
    <row r="85" spans="2:9" x14ac:dyDescent="0.3">
      <c r="B85" s="66" t="s">
        <v>166</v>
      </c>
      <c r="C85" s="26">
        <v>45613787772</v>
      </c>
      <c r="D85" s="26" t="s">
        <v>14</v>
      </c>
      <c r="E85" s="8">
        <v>362.5</v>
      </c>
      <c r="F85" s="40" t="s">
        <v>54</v>
      </c>
      <c r="G85" s="27" t="s">
        <v>51</v>
      </c>
    </row>
    <row r="86" spans="2:9" x14ac:dyDescent="0.3">
      <c r="B86" s="66" t="s">
        <v>167</v>
      </c>
      <c r="C86" s="26">
        <v>73491308213</v>
      </c>
      <c r="D86" s="26" t="s">
        <v>169</v>
      </c>
      <c r="E86" s="8">
        <v>250</v>
      </c>
      <c r="F86" s="40"/>
      <c r="I86">
        <v>0.27</v>
      </c>
    </row>
    <row r="87" spans="2:9" ht="18.75" customHeight="1" x14ac:dyDescent="0.3">
      <c r="B87" s="89" t="s">
        <v>168</v>
      </c>
      <c r="C87" s="29">
        <v>68419124305</v>
      </c>
      <c r="D87" s="29" t="s">
        <v>13</v>
      </c>
      <c r="E87" s="10">
        <v>31.86</v>
      </c>
      <c r="F87" s="34"/>
      <c r="G87" s="31"/>
      <c r="I87" t="e">
        <f>+#REF!-#REF!-I86</f>
        <v>#REF!</v>
      </c>
    </row>
    <row r="88" spans="2:9" x14ac:dyDescent="0.3">
      <c r="B88" s="66" t="s">
        <v>9</v>
      </c>
      <c r="E88" s="8">
        <f>SUM(E85:E87)</f>
        <v>644.36</v>
      </c>
      <c r="F88" s="42"/>
      <c r="G88" s="50"/>
    </row>
    <row r="90" spans="2:9" ht="18.75" customHeight="1" x14ac:dyDescent="0.3">
      <c r="B90" s="68" t="s">
        <v>2</v>
      </c>
      <c r="C90" s="30">
        <v>92963223473</v>
      </c>
      <c r="D90" s="29" t="s">
        <v>13</v>
      </c>
      <c r="E90" s="10">
        <v>269.79000000000002</v>
      </c>
      <c r="F90" s="34" t="s">
        <v>25</v>
      </c>
      <c r="G90" s="35" t="s">
        <v>49</v>
      </c>
    </row>
    <row r="91" spans="2:9" x14ac:dyDescent="0.3">
      <c r="F91" s="42"/>
    </row>
    <row r="92" spans="2:9" hidden="1" x14ac:dyDescent="0.3">
      <c r="B92" s="4"/>
      <c r="C92" s="30"/>
      <c r="D92" s="29"/>
      <c r="E92" s="10"/>
      <c r="F92" s="34"/>
      <c r="G92" s="2"/>
    </row>
    <row r="93" spans="2:9" hidden="1" x14ac:dyDescent="0.3">
      <c r="F93" s="42"/>
    </row>
    <row r="94" spans="2:9" x14ac:dyDescent="0.3">
      <c r="F94" s="42"/>
    </row>
    <row r="95" spans="2:9" x14ac:dyDescent="0.3">
      <c r="B95" s="68" t="s">
        <v>109</v>
      </c>
      <c r="C95" s="30">
        <v>64218323816</v>
      </c>
      <c r="D95" s="29" t="s">
        <v>14</v>
      </c>
      <c r="E95" s="10">
        <v>2144.09</v>
      </c>
      <c r="F95" s="28">
        <v>3691</v>
      </c>
      <c r="G95" s="31" t="s">
        <v>170</v>
      </c>
    </row>
    <row r="96" spans="2:9" x14ac:dyDescent="0.3">
      <c r="C96" s="36"/>
      <c r="D96" s="37"/>
      <c r="E96" s="11"/>
      <c r="F96" s="37"/>
      <c r="G96" s="39"/>
    </row>
    <row r="97" spans="2:11" x14ac:dyDescent="0.3">
      <c r="C97" s="36"/>
      <c r="D97" s="37"/>
      <c r="E97" s="11"/>
      <c r="F97" s="37"/>
      <c r="G97" s="39"/>
    </row>
    <row r="98" spans="2:11" x14ac:dyDescent="0.3">
      <c r="B98" s="4" t="s">
        <v>92</v>
      </c>
      <c r="C98" s="30" t="s">
        <v>102</v>
      </c>
      <c r="D98" s="29" t="s">
        <v>13</v>
      </c>
      <c r="E98" s="10">
        <v>51</v>
      </c>
      <c r="F98" s="29">
        <v>4241</v>
      </c>
      <c r="G98" s="31" t="s">
        <v>91</v>
      </c>
    </row>
    <row r="99" spans="2:11" x14ac:dyDescent="0.3">
      <c r="F99" s="42"/>
    </row>
    <row r="100" spans="2:11" x14ac:dyDescent="0.3">
      <c r="B100" s="3" t="s">
        <v>3</v>
      </c>
      <c r="E100" s="8">
        <v>300192.53999999998</v>
      </c>
      <c r="F100" s="40" t="s">
        <v>26</v>
      </c>
      <c r="G100" s="27" t="s">
        <v>27</v>
      </c>
    </row>
    <row r="101" spans="2:11" x14ac:dyDescent="0.3">
      <c r="E101" s="8">
        <v>9416.44</v>
      </c>
      <c r="F101" s="40" t="s">
        <v>28</v>
      </c>
      <c r="G101" s="27" t="s">
        <v>31</v>
      </c>
      <c r="I101" s="18"/>
      <c r="K101" s="18"/>
    </row>
    <row r="102" spans="2:11" x14ac:dyDescent="0.3">
      <c r="D102" s="52"/>
      <c r="E102" s="8">
        <v>48505.94</v>
      </c>
      <c r="F102" s="40" t="s">
        <v>29</v>
      </c>
      <c r="G102" s="27" t="s">
        <v>32</v>
      </c>
    </row>
    <row r="103" spans="2:11" x14ac:dyDescent="0.3">
      <c r="B103" s="5"/>
      <c r="C103" s="36"/>
      <c r="D103" s="37"/>
      <c r="E103" s="11">
        <v>17346.830000000002</v>
      </c>
      <c r="F103" s="40" t="s">
        <v>30</v>
      </c>
      <c r="G103" s="27" t="s">
        <v>33</v>
      </c>
    </row>
    <row r="104" spans="2:11" ht="2.25" customHeight="1" x14ac:dyDescent="0.3">
      <c r="B104" s="4"/>
      <c r="C104" s="30"/>
      <c r="D104" s="29"/>
      <c r="E104" s="10"/>
      <c r="F104" s="34"/>
      <c r="G104" s="31"/>
    </row>
    <row r="105" spans="2:11" x14ac:dyDescent="0.3">
      <c r="B105" s="3" t="s">
        <v>9</v>
      </c>
      <c r="E105" s="8">
        <f>SUM(E100:E104)</f>
        <v>375461.75</v>
      </c>
      <c r="F105" s="42"/>
      <c r="H105" s="6"/>
    </row>
    <row r="106" spans="2:11" x14ac:dyDescent="0.3">
      <c r="B106" s="7" t="s">
        <v>39</v>
      </c>
      <c r="C106" s="53"/>
      <c r="D106" s="54"/>
      <c r="E106" s="12">
        <f>E15+E23+E27+E32+E37+E39+E43+E52+E54+E59+E67+E73+E75+E81+E83+E88+E90+E95+E98+E105</f>
        <v>404472.16</v>
      </c>
      <c r="F106" s="42"/>
    </row>
    <row r="107" spans="2:11" x14ac:dyDescent="0.3">
      <c r="B107" s="16">
        <v>45944</v>
      </c>
      <c r="F107" s="42"/>
    </row>
    <row r="108" spans="2:11" s="27" customFormat="1" x14ac:dyDescent="0.3">
      <c r="B108" s="3"/>
      <c r="C108" s="25"/>
      <c r="D108" s="26"/>
      <c r="E108" s="8"/>
      <c r="F108" s="42"/>
      <c r="H108"/>
      <c r="I108"/>
      <c r="J108"/>
      <c r="K108"/>
    </row>
    <row r="109" spans="2:11" s="27" customFormat="1" x14ac:dyDescent="0.3">
      <c r="B109" s="3"/>
      <c r="C109" s="25"/>
      <c r="D109" s="26"/>
      <c r="E109" s="8"/>
      <c r="F109" s="42"/>
      <c r="H109"/>
      <c r="I109"/>
      <c r="J109"/>
      <c r="K109"/>
    </row>
    <row r="110" spans="2:11" s="27" customFormat="1" x14ac:dyDescent="0.3">
      <c r="B110" s="3"/>
      <c r="C110" s="25"/>
      <c r="D110" s="26"/>
      <c r="E110" s="8"/>
      <c r="F110" s="42"/>
      <c r="H110"/>
      <c r="I110"/>
      <c r="J110"/>
      <c r="K110"/>
    </row>
    <row r="111" spans="2:11" s="27" customFormat="1" x14ac:dyDescent="0.3">
      <c r="B111" s="3"/>
      <c r="C111" s="25"/>
      <c r="D111" s="26"/>
      <c r="E111" s="8"/>
      <c r="F111" s="42"/>
      <c r="H111"/>
      <c r="I111"/>
      <c r="J111"/>
      <c r="K111"/>
    </row>
    <row r="112" spans="2:11" s="27" customFormat="1" x14ac:dyDescent="0.3">
      <c r="B112" s="3"/>
      <c r="C112" s="25"/>
      <c r="D112" s="26"/>
      <c r="E112" s="8"/>
      <c r="F112" s="42"/>
      <c r="H112"/>
      <c r="I112"/>
      <c r="J112"/>
      <c r="K112"/>
    </row>
    <row r="113" spans="2:11" s="27" customFormat="1" x14ac:dyDescent="0.3">
      <c r="B113" s="3"/>
      <c r="C113" s="25"/>
      <c r="D113" s="26"/>
      <c r="E113" s="8"/>
      <c r="F113" s="42"/>
      <c r="H113"/>
      <c r="I113"/>
      <c r="J113"/>
      <c r="K113"/>
    </row>
    <row r="114" spans="2:11" s="27" customFormat="1" x14ac:dyDescent="0.3">
      <c r="B114" s="3"/>
      <c r="C114" s="25"/>
      <c r="D114" s="26"/>
      <c r="E114" s="8"/>
      <c r="F114" s="42"/>
      <c r="H114"/>
      <c r="I114"/>
      <c r="J114"/>
      <c r="K114"/>
    </row>
    <row r="115" spans="2:11" s="27" customFormat="1" x14ac:dyDescent="0.3">
      <c r="B115" s="3"/>
      <c r="C115" s="25"/>
      <c r="D115" s="26"/>
      <c r="E115" s="8"/>
      <c r="F115" s="42"/>
      <c r="H115"/>
      <c r="I115"/>
      <c r="J115"/>
      <c r="K115"/>
    </row>
    <row r="116" spans="2:11" s="27" customFormat="1" x14ac:dyDescent="0.3">
      <c r="B116" s="3"/>
      <c r="C116" s="25"/>
      <c r="D116" s="26"/>
      <c r="E116" s="8"/>
      <c r="F116" s="42"/>
      <c r="H116"/>
      <c r="I116"/>
      <c r="J116"/>
      <c r="K116"/>
    </row>
    <row r="117" spans="2:11" s="27" customFormat="1" x14ac:dyDescent="0.3">
      <c r="B117" s="3"/>
      <c r="C117" s="25"/>
      <c r="D117" s="26"/>
      <c r="E117" s="8"/>
      <c r="F117" s="42"/>
      <c r="H117"/>
      <c r="I117"/>
      <c r="J117"/>
      <c r="K117"/>
    </row>
    <row r="118" spans="2:11" s="27" customFormat="1" x14ac:dyDescent="0.3">
      <c r="B118" s="3"/>
      <c r="C118" s="25"/>
      <c r="D118" s="26"/>
      <c r="E118" s="8"/>
      <c r="F118" s="42"/>
      <c r="H118"/>
      <c r="I118"/>
      <c r="J118"/>
      <c r="K118"/>
    </row>
    <row r="119" spans="2:11" s="27" customFormat="1" x14ac:dyDescent="0.3">
      <c r="B119" s="3"/>
      <c r="C119" s="25"/>
      <c r="D119" s="26"/>
      <c r="E119" s="8"/>
      <c r="F119" s="42"/>
      <c r="H119"/>
      <c r="I119"/>
      <c r="J119"/>
      <c r="K119"/>
    </row>
    <row r="120" spans="2:11" s="27" customFormat="1" x14ac:dyDescent="0.3">
      <c r="B120" s="3"/>
      <c r="C120" s="25"/>
      <c r="D120" s="26"/>
      <c r="E120" s="8"/>
      <c r="F120" s="42"/>
      <c r="H120"/>
      <c r="I120"/>
      <c r="J120"/>
      <c r="K120"/>
    </row>
    <row r="121" spans="2:11" s="27" customFormat="1" x14ac:dyDescent="0.3">
      <c r="B121" s="3"/>
      <c r="C121" s="25"/>
      <c r="D121" s="26"/>
      <c r="E121" s="8"/>
      <c r="F121" s="42"/>
      <c r="H121"/>
      <c r="I121"/>
      <c r="J121"/>
      <c r="K121"/>
    </row>
    <row r="122" spans="2:11" s="27" customFormat="1" x14ac:dyDescent="0.3">
      <c r="B122" s="3"/>
      <c r="C122" s="25"/>
      <c r="D122" s="26"/>
      <c r="E122" s="8"/>
      <c r="F122" s="42"/>
      <c r="H122"/>
      <c r="I122"/>
      <c r="J122"/>
      <c r="K122"/>
    </row>
    <row r="123" spans="2:11" s="27" customFormat="1" x14ac:dyDescent="0.3">
      <c r="B123" s="3"/>
      <c r="C123" s="25"/>
      <c r="D123" s="26"/>
      <c r="E123" s="8"/>
      <c r="F123" s="42"/>
      <c r="H123"/>
      <c r="I123"/>
      <c r="J123"/>
      <c r="K123"/>
    </row>
    <row r="124" spans="2:11" s="27" customFormat="1" x14ac:dyDescent="0.3">
      <c r="B124" s="3"/>
      <c r="C124" s="25"/>
      <c r="D124" s="26"/>
      <c r="E124" s="8"/>
      <c r="F124" s="42"/>
      <c r="H124"/>
      <c r="I124"/>
      <c r="J124"/>
      <c r="K124"/>
    </row>
    <row r="125" spans="2:11" s="27" customFormat="1" x14ac:dyDescent="0.3">
      <c r="B125" s="3"/>
      <c r="C125" s="25"/>
      <c r="D125" s="26"/>
      <c r="E125" s="8"/>
      <c r="F125" s="42"/>
      <c r="H125"/>
      <c r="I125"/>
      <c r="J125"/>
      <c r="K125"/>
    </row>
    <row r="126" spans="2:11" s="27" customFormat="1" x14ac:dyDescent="0.3">
      <c r="B126" s="3"/>
      <c r="C126" s="25"/>
      <c r="D126" s="26"/>
      <c r="E126" s="8"/>
      <c r="F126" s="42"/>
      <c r="H126"/>
      <c r="I126"/>
      <c r="J126"/>
      <c r="K126"/>
    </row>
    <row r="127" spans="2:11" s="27" customFormat="1" x14ac:dyDescent="0.3">
      <c r="B127" s="3"/>
      <c r="C127" s="25"/>
      <c r="D127" s="26"/>
      <c r="E127" s="8"/>
      <c r="F127" s="42"/>
      <c r="H127"/>
      <c r="I127"/>
      <c r="J127"/>
      <c r="K127"/>
    </row>
    <row r="128" spans="2:11" s="27" customFormat="1" x14ac:dyDescent="0.3">
      <c r="B128" s="3"/>
      <c r="C128" s="25"/>
      <c r="D128" s="26"/>
      <c r="E128" s="8"/>
      <c r="F128" s="42"/>
      <c r="H128"/>
      <c r="I128"/>
      <c r="J128"/>
      <c r="K128"/>
    </row>
    <row r="129" spans="2:11" s="27" customFormat="1" x14ac:dyDescent="0.3">
      <c r="B129" s="3"/>
      <c r="C129" s="25"/>
      <c r="D129" s="26"/>
      <c r="E129" s="8"/>
      <c r="F129" s="42"/>
      <c r="H129"/>
      <c r="I129"/>
      <c r="J129"/>
      <c r="K129"/>
    </row>
    <row r="130" spans="2:11" s="27" customFormat="1" x14ac:dyDescent="0.3">
      <c r="B130" s="3"/>
      <c r="C130" s="25"/>
      <c r="D130" s="26"/>
      <c r="E130" s="8"/>
      <c r="F130" s="42"/>
      <c r="H130"/>
      <c r="I130"/>
      <c r="J130"/>
      <c r="K130"/>
    </row>
    <row r="131" spans="2:11" s="27" customFormat="1" x14ac:dyDescent="0.3">
      <c r="B131" s="3"/>
      <c r="C131" s="25"/>
      <c r="D131" s="26"/>
      <c r="E131" s="8"/>
      <c r="F131" s="42"/>
      <c r="H131"/>
      <c r="I131"/>
      <c r="J131"/>
      <c r="K131"/>
    </row>
    <row r="132" spans="2:11" s="27" customFormat="1" x14ac:dyDescent="0.3">
      <c r="B132" s="3"/>
      <c r="C132" s="25"/>
      <c r="D132" s="26"/>
      <c r="E132" s="8"/>
      <c r="F132" s="42"/>
      <c r="H132"/>
      <c r="I132"/>
      <c r="J132"/>
      <c r="K132"/>
    </row>
    <row r="133" spans="2:11" s="27" customFormat="1" x14ac:dyDescent="0.3">
      <c r="B133" s="3"/>
      <c r="C133" s="25"/>
      <c r="D133" s="26"/>
      <c r="E133" s="8"/>
      <c r="F133" s="42"/>
      <c r="H133"/>
      <c r="I133"/>
      <c r="J133"/>
      <c r="K133"/>
    </row>
    <row r="134" spans="2:11" s="27" customFormat="1" x14ac:dyDescent="0.3">
      <c r="B134" s="3"/>
      <c r="C134" s="25"/>
      <c r="D134" s="26"/>
      <c r="E134" s="8"/>
      <c r="F134" s="42"/>
      <c r="H134"/>
      <c r="I134"/>
      <c r="J134"/>
      <c r="K134"/>
    </row>
    <row r="135" spans="2:11" s="27" customFormat="1" x14ac:dyDescent="0.3">
      <c r="B135" s="3"/>
      <c r="C135" s="25"/>
      <c r="D135" s="26"/>
      <c r="E135" s="8"/>
      <c r="F135" s="42"/>
      <c r="H135"/>
      <c r="I135"/>
      <c r="J135"/>
      <c r="K135"/>
    </row>
    <row r="136" spans="2:11" s="27" customFormat="1" x14ac:dyDescent="0.3">
      <c r="B136" s="3"/>
      <c r="C136" s="25"/>
      <c r="D136" s="26"/>
      <c r="E136" s="8"/>
      <c r="F136" s="42"/>
      <c r="H136"/>
      <c r="I136"/>
      <c r="J136"/>
      <c r="K136"/>
    </row>
    <row r="137" spans="2:11" s="27" customFormat="1" x14ac:dyDescent="0.3">
      <c r="B137" s="3"/>
      <c r="C137" s="25"/>
      <c r="D137" s="26"/>
      <c r="E137" s="8"/>
      <c r="F137" s="42"/>
      <c r="H137"/>
      <c r="I137"/>
      <c r="J137"/>
      <c r="K137"/>
    </row>
    <row r="138" spans="2:11" s="27" customFormat="1" x14ac:dyDescent="0.3">
      <c r="B138" s="3"/>
      <c r="C138" s="25"/>
      <c r="D138" s="26"/>
      <c r="E138" s="8"/>
      <c r="F138" s="42"/>
      <c r="H138"/>
      <c r="I138"/>
      <c r="J138"/>
      <c r="K138"/>
    </row>
    <row r="139" spans="2:11" s="27" customFormat="1" x14ac:dyDescent="0.3">
      <c r="B139" s="3"/>
      <c r="C139" s="25"/>
      <c r="D139" s="26"/>
      <c r="E139" s="8"/>
      <c r="F139" s="42"/>
      <c r="H139"/>
      <c r="I139"/>
      <c r="J139"/>
      <c r="K139"/>
    </row>
    <row r="140" spans="2:11" s="27" customFormat="1" x14ac:dyDescent="0.3">
      <c r="B140" s="3"/>
      <c r="C140" s="25"/>
      <c r="D140" s="26"/>
      <c r="E140" s="8"/>
      <c r="F140" s="42"/>
      <c r="H140"/>
      <c r="I140"/>
      <c r="J140"/>
      <c r="K140"/>
    </row>
    <row r="141" spans="2:11" s="27" customFormat="1" x14ac:dyDescent="0.3">
      <c r="B141" s="3"/>
      <c r="C141" s="25"/>
      <c r="D141" s="26"/>
      <c r="E141" s="8"/>
      <c r="F141" s="42"/>
      <c r="H141"/>
      <c r="I141"/>
      <c r="J141"/>
      <c r="K141"/>
    </row>
    <row r="142" spans="2:11" s="27" customFormat="1" x14ac:dyDescent="0.3">
      <c r="B142" s="3"/>
      <c r="C142" s="25"/>
      <c r="D142" s="26"/>
      <c r="E142" s="8"/>
      <c r="F142" s="42"/>
      <c r="H142"/>
      <c r="I142"/>
      <c r="J142"/>
      <c r="K142"/>
    </row>
    <row r="143" spans="2:11" s="27" customFormat="1" x14ac:dyDescent="0.3">
      <c r="B143" s="3"/>
      <c r="C143" s="25"/>
      <c r="D143" s="26"/>
      <c r="E143" s="8"/>
      <c r="F143" s="42"/>
      <c r="H143"/>
      <c r="I143"/>
      <c r="J143"/>
      <c r="K143"/>
    </row>
    <row r="144" spans="2:11" s="27" customFormat="1" x14ac:dyDescent="0.3">
      <c r="B144" s="3"/>
      <c r="C144" s="25"/>
      <c r="D144" s="26"/>
      <c r="E144" s="8"/>
      <c r="F144" s="42"/>
      <c r="H144"/>
      <c r="I144"/>
      <c r="J144"/>
      <c r="K144"/>
    </row>
    <row r="145" spans="2:11" s="27" customFormat="1" x14ac:dyDescent="0.3">
      <c r="B145" s="3"/>
      <c r="C145" s="25"/>
      <c r="D145" s="26"/>
      <c r="E145" s="8"/>
      <c r="F145" s="42"/>
      <c r="H145"/>
      <c r="I145"/>
      <c r="J145"/>
      <c r="K145"/>
    </row>
    <row r="146" spans="2:11" s="27" customFormat="1" x14ac:dyDescent="0.3">
      <c r="B146" s="3"/>
      <c r="C146" s="25"/>
      <c r="D146" s="26"/>
      <c r="E146" s="8"/>
      <c r="F146" s="42"/>
      <c r="H146"/>
      <c r="I146"/>
      <c r="J146"/>
      <c r="K146"/>
    </row>
    <row r="147" spans="2:11" s="27" customFormat="1" x14ac:dyDescent="0.3">
      <c r="B147" s="3"/>
      <c r="C147" s="25"/>
      <c r="D147" s="26"/>
      <c r="E147" s="8"/>
      <c r="F147" s="42"/>
      <c r="H147"/>
      <c r="I147"/>
      <c r="J147"/>
      <c r="K147"/>
    </row>
    <row r="148" spans="2:11" s="27" customFormat="1" x14ac:dyDescent="0.3">
      <c r="B148" s="3"/>
      <c r="C148" s="25"/>
      <c r="D148" s="26"/>
      <c r="E148" s="8"/>
      <c r="F148" s="42"/>
      <c r="H148"/>
      <c r="I148"/>
      <c r="J148"/>
      <c r="K148"/>
    </row>
    <row r="149" spans="2:11" s="27" customFormat="1" x14ac:dyDescent="0.3">
      <c r="B149" s="3"/>
      <c r="C149" s="25"/>
      <c r="D149" s="26"/>
      <c r="E149" s="8"/>
      <c r="F149" s="42"/>
      <c r="H149"/>
      <c r="I149"/>
      <c r="J149"/>
      <c r="K149"/>
    </row>
    <row r="150" spans="2:11" s="27" customFormat="1" x14ac:dyDescent="0.3">
      <c r="B150" s="3"/>
      <c r="C150" s="25"/>
      <c r="D150" s="26"/>
      <c r="E150" s="8"/>
      <c r="F150" s="42"/>
      <c r="H150"/>
      <c r="I150"/>
      <c r="J150"/>
      <c r="K150"/>
    </row>
    <row r="151" spans="2:11" s="27" customFormat="1" x14ac:dyDescent="0.3">
      <c r="B151" s="3"/>
      <c r="C151" s="25"/>
      <c r="D151" s="26"/>
      <c r="E151" s="8"/>
      <c r="F151" s="42"/>
      <c r="H151"/>
      <c r="I151"/>
      <c r="J151"/>
      <c r="K151"/>
    </row>
    <row r="152" spans="2:11" s="27" customFormat="1" x14ac:dyDescent="0.3">
      <c r="B152" s="3"/>
      <c r="C152" s="25"/>
      <c r="D152" s="26"/>
      <c r="E152" s="8"/>
      <c r="F152" s="42"/>
      <c r="H152"/>
      <c r="I152"/>
      <c r="J152"/>
      <c r="K152"/>
    </row>
    <row r="153" spans="2:11" s="27" customFormat="1" x14ac:dyDescent="0.3">
      <c r="B153" s="3"/>
      <c r="C153" s="25"/>
      <c r="D153" s="26"/>
      <c r="E153" s="8"/>
      <c r="F153" s="42"/>
      <c r="H153"/>
      <c r="I153"/>
      <c r="J153"/>
      <c r="K153"/>
    </row>
    <row r="154" spans="2:11" s="27" customFormat="1" x14ac:dyDescent="0.3">
      <c r="B154" s="3"/>
      <c r="C154" s="25"/>
      <c r="D154" s="26"/>
      <c r="E154" s="8"/>
      <c r="F154" s="42"/>
      <c r="H154"/>
      <c r="I154"/>
      <c r="J154"/>
      <c r="K154"/>
    </row>
    <row r="155" spans="2:11" s="27" customFormat="1" x14ac:dyDescent="0.3">
      <c r="B155" s="3"/>
      <c r="C155" s="25"/>
      <c r="D155" s="26"/>
      <c r="E155" s="8"/>
      <c r="F155" s="42"/>
      <c r="H155"/>
      <c r="I155"/>
      <c r="J155"/>
      <c r="K155"/>
    </row>
    <row r="156" spans="2:11" s="27" customFormat="1" x14ac:dyDescent="0.3">
      <c r="B156" s="3"/>
      <c r="C156" s="25"/>
      <c r="D156" s="26"/>
      <c r="E156" s="8"/>
      <c r="F156" s="42"/>
      <c r="H156"/>
      <c r="I156"/>
      <c r="J156"/>
      <c r="K156"/>
    </row>
    <row r="157" spans="2:11" s="27" customFormat="1" x14ac:dyDescent="0.3">
      <c r="B157" s="3"/>
      <c r="C157" s="25"/>
      <c r="D157" s="26"/>
      <c r="E157" s="8"/>
      <c r="F157" s="42"/>
      <c r="H157"/>
      <c r="I157"/>
      <c r="J157"/>
      <c r="K157"/>
    </row>
    <row r="158" spans="2:11" s="27" customFormat="1" x14ac:dyDescent="0.3">
      <c r="B158" s="3"/>
      <c r="C158" s="25"/>
      <c r="D158" s="26"/>
      <c r="E158" s="8"/>
      <c r="F158" s="42"/>
      <c r="H158"/>
      <c r="I158"/>
      <c r="J158"/>
      <c r="K158"/>
    </row>
    <row r="159" spans="2:11" s="27" customFormat="1" x14ac:dyDescent="0.3">
      <c r="B159" s="3"/>
      <c r="C159" s="25"/>
      <c r="D159" s="26"/>
      <c r="E159" s="8"/>
      <c r="F159" s="42"/>
      <c r="H159"/>
      <c r="I159"/>
      <c r="J159"/>
      <c r="K159"/>
    </row>
    <row r="160" spans="2:11" s="27" customFormat="1" x14ac:dyDescent="0.3">
      <c r="B160" s="3"/>
      <c r="C160" s="25"/>
      <c r="D160" s="26"/>
      <c r="E160" s="8"/>
      <c r="F160" s="42"/>
      <c r="H160"/>
      <c r="I160"/>
      <c r="J160"/>
      <c r="K160"/>
    </row>
    <row r="161" spans="2:11" s="27" customFormat="1" x14ac:dyDescent="0.3">
      <c r="B161" s="3"/>
      <c r="C161" s="25"/>
      <c r="D161" s="26"/>
      <c r="E161" s="8"/>
      <c r="F161" s="42"/>
      <c r="H161"/>
      <c r="I161"/>
      <c r="J161"/>
      <c r="K161"/>
    </row>
    <row r="162" spans="2:11" s="27" customFormat="1" x14ac:dyDescent="0.3">
      <c r="B162" s="3"/>
      <c r="C162" s="25"/>
      <c r="D162" s="26"/>
      <c r="E162" s="8"/>
      <c r="F162" s="42"/>
      <c r="H162"/>
      <c r="I162"/>
      <c r="J162"/>
      <c r="K162"/>
    </row>
    <row r="163" spans="2:11" s="27" customFormat="1" x14ac:dyDescent="0.3">
      <c r="B163" s="3"/>
      <c r="C163" s="25"/>
      <c r="D163" s="26"/>
      <c r="E163" s="8"/>
      <c r="F163" s="42"/>
      <c r="H163"/>
      <c r="I163"/>
      <c r="J163"/>
      <c r="K163"/>
    </row>
    <row r="164" spans="2:11" s="27" customFormat="1" x14ac:dyDescent="0.3">
      <c r="B164" s="3"/>
      <c r="C164" s="25"/>
      <c r="D164" s="26"/>
      <c r="E164" s="8"/>
      <c r="F164" s="42"/>
      <c r="H164"/>
      <c r="I164"/>
      <c r="J164"/>
      <c r="K164"/>
    </row>
    <row r="165" spans="2:11" s="27" customFormat="1" x14ac:dyDescent="0.3">
      <c r="B165" s="3"/>
      <c r="C165" s="25"/>
      <c r="D165" s="26"/>
      <c r="E165" s="8"/>
      <c r="F165" s="42"/>
      <c r="H165"/>
      <c r="I165"/>
      <c r="J165"/>
      <c r="K165"/>
    </row>
    <row r="166" spans="2:11" s="27" customFormat="1" x14ac:dyDescent="0.3">
      <c r="B166" s="3"/>
      <c r="C166" s="25"/>
      <c r="D166" s="26"/>
      <c r="E166" s="8"/>
      <c r="F166" s="42"/>
      <c r="H166"/>
      <c r="I166"/>
      <c r="J166"/>
      <c r="K166"/>
    </row>
    <row r="167" spans="2:11" s="27" customFormat="1" x14ac:dyDescent="0.3">
      <c r="B167" s="3"/>
      <c r="C167" s="25"/>
      <c r="D167" s="26"/>
      <c r="E167" s="8"/>
      <c r="F167" s="42"/>
      <c r="H167"/>
      <c r="I167"/>
      <c r="J167"/>
      <c r="K167"/>
    </row>
    <row r="168" spans="2:11" s="27" customFormat="1" x14ac:dyDescent="0.3">
      <c r="B168" s="3"/>
      <c r="C168" s="25"/>
      <c r="D168" s="26"/>
      <c r="E168" s="8"/>
      <c r="F168" s="42"/>
      <c r="H168"/>
      <c r="I168"/>
      <c r="J168"/>
      <c r="K168"/>
    </row>
    <row r="169" spans="2:11" s="27" customFormat="1" x14ac:dyDescent="0.3">
      <c r="B169" s="3"/>
      <c r="C169" s="25"/>
      <c r="D169" s="26"/>
      <c r="E169" s="8"/>
      <c r="F169" s="42"/>
      <c r="H169"/>
      <c r="I169"/>
      <c r="J169"/>
      <c r="K169"/>
    </row>
    <row r="170" spans="2:11" s="27" customFormat="1" x14ac:dyDescent="0.3">
      <c r="B170" s="3"/>
      <c r="C170" s="25"/>
      <c r="D170" s="26"/>
      <c r="E170" s="8"/>
      <c r="F170" s="42"/>
      <c r="H170"/>
      <c r="I170"/>
      <c r="J170"/>
      <c r="K170"/>
    </row>
    <row r="171" spans="2:11" s="27" customFormat="1" x14ac:dyDescent="0.3">
      <c r="B171" s="3"/>
      <c r="C171" s="25"/>
      <c r="D171" s="26"/>
      <c r="E171" s="8"/>
      <c r="F171" s="42"/>
      <c r="H171"/>
      <c r="I171"/>
      <c r="J171"/>
      <c r="K171"/>
    </row>
    <row r="172" spans="2:11" s="27" customFormat="1" x14ac:dyDescent="0.3">
      <c r="B172" s="3"/>
      <c r="C172" s="25"/>
      <c r="D172" s="26"/>
      <c r="E172" s="8"/>
      <c r="F172" s="42"/>
      <c r="H172"/>
      <c r="I172"/>
      <c r="J172"/>
      <c r="K172"/>
    </row>
    <row r="173" spans="2:11" s="27" customFormat="1" x14ac:dyDescent="0.3">
      <c r="B173" s="3"/>
      <c r="C173" s="25"/>
      <c r="D173" s="26"/>
      <c r="E173" s="8"/>
      <c r="F173" s="42"/>
      <c r="H173"/>
      <c r="I173"/>
      <c r="J173"/>
      <c r="K173"/>
    </row>
    <row r="174" spans="2:11" s="27" customFormat="1" x14ac:dyDescent="0.3">
      <c r="B174" s="3"/>
      <c r="C174" s="25"/>
      <c r="D174" s="26"/>
      <c r="E174" s="8"/>
      <c r="F174" s="42"/>
      <c r="H174"/>
      <c r="I174"/>
      <c r="J174"/>
      <c r="K174"/>
    </row>
    <row r="175" spans="2:11" s="27" customFormat="1" x14ac:dyDescent="0.3">
      <c r="B175" s="3"/>
      <c r="C175" s="25"/>
      <c r="D175" s="26"/>
      <c r="E175" s="8"/>
      <c r="F175" s="42"/>
      <c r="H175"/>
      <c r="I175"/>
      <c r="J175"/>
      <c r="K175"/>
    </row>
    <row r="176" spans="2:11" s="27" customFormat="1" x14ac:dyDescent="0.3">
      <c r="B176" s="3"/>
      <c r="C176" s="25"/>
      <c r="D176" s="26"/>
      <c r="E176" s="8"/>
      <c r="F176" s="42"/>
      <c r="H176"/>
      <c r="I176"/>
      <c r="J176"/>
      <c r="K176"/>
    </row>
    <row r="177" spans="2:11" s="27" customFormat="1" x14ac:dyDescent="0.3">
      <c r="B177" s="3"/>
      <c r="C177" s="25"/>
      <c r="D177" s="26"/>
      <c r="E177" s="8"/>
      <c r="F177" s="42"/>
      <c r="H177"/>
      <c r="I177"/>
      <c r="J177"/>
      <c r="K177"/>
    </row>
    <row r="178" spans="2:11" s="27" customFormat="1" x14ac:dyDescent="0.3">
      <c r="B178" s="3"/>
      <c r="C178" s="25"/>
      <c r="D178" s="26"/>
      <c r="E178" s="8"/>
      <c r="F178" s="42"/>
      <c r="H178"/>
      <c r="I178"/>
      <c r="J178"/>
      <c r="K178"/>
    </row>
    <row r="179" spans="2:11" s="27" customFormat="1" x14ac:dyDescent="0.3">
      <c r="B179" s="3"/>
      <c r="C179" s="25"/>
      <c r="D179" s="26"/>
      <c r="E179" s="8"/>
      <c r="F179" s="42"/>
      <c r="H179"/>
      <c r="I179"/>
      <c r="J179"/>
      <c r="K179"/>
    </row>
    <row r="180" spans="2:11" s="27" customFormat="1" x14ac:dyDescent="0.3">
      <c r="B180" s="3"/>
      <c r="C180" s="25"/>
      <c r="D180" s="26"/>
      <c r="E180" s="8"/>
      <c r="F180" s="42"/>
      <c r="H180"/>
      <c r="I180"/>
      <c r="J180"/>
      <c r="K180"/>
    </row>
    <row r="181" spans="2:11" s="27" customFormat="1" x14ac:dyDescent="0.3">
      <c r="B181" s="3"/>
      <c r="C181" s="25"/>
      <c r="D181" s="26"/>
      <c r="E181" s="8"/>
      <c r="F181" s="42"/>
      <c r="H181"/>
      <c r="I181"/>
      <c r="J181"/>
      <c r="K181"/>
    </row>
    <row r="182" spans="2:11" s="27" customFormat="1" x14ac:dyDescent="0.3">
      <c r="B182" s="3"/>
      <c r="C182" s="25"/>
      <c r="D182" s="26"/>
      <c r="E182" s="8"/>
      <c r="F182" s="42"/>
      <c r="H182"/>
      <c r="I182"/>
      <c r="J182"/>
      <c r="K182"/>
    </row>
    <row r="183" spans="2:11" s="27" customFormat="1" x14ac:dyDescent="0.3">
      <c r="B183" s="3"/>
      <c r="C183" s="25"/>
      <c r="D183" s="26"/>
      <c r="E183" s="8"/>
      <c r="F183" s="42"/>
      <c r="H183"/>
      <c r="I183"/>
      <c r="J183"/>
      <c r="K183"/>
    </row>
    <row r="184" spans="2:11" s="27" customFormat="1" x14ac:dyDescent="0.3">
      <c r="B184" s="3"/>
      <c r="C184" s="25"/>
      <c r="D184" s="26"/>
      <c r="E184" s="8"/>
      <c r="F184" s="42"/>
      <c r="H184"/>
      <c r="I184"/>
      <c r="J184"/>
      <c r="K184"/>
    </row>
    <row r="185" spans="2:11" s="27" customFormat="1" x14ac:dyDescent="0.3">
      <c r="B185" s="3"/>
      <c r="C185" s="25"/>
      <c r="D185" s="26"/>
      <c r="E185" s="8"/>
      <c r="F185" s="42"/>
      <c r="H185"/>
      <c r="I185"/>
      <c r="J185"/>
      <c r="K185"/>
    </row>
    <row r="186" spans="2:11" s="27" customFormat="1" x14ac:dyDescent="0.3">
      <c r="B186" s="3"/>
      <c r="C186" s="25"/>
      <c r="D186" s="26"/>
      <c r="E186" s="8"/>
      <c r="F186" s="42"/>
      <c r="H186"/>
      <c r="I186"/>
      <c r="J186"/>
      <c r="K186"/>
    </row>
    <row r="187" spans="2:11" s="27" customFormat="1" x14ac:dyDescent="0.3">
      <c r="B187" s="3"/>
      <c r="C187" s="25"/>
      <c r="D187" s="26"/>
      <c r="E187" s="8"/>
      <c r="F187" s="42"/>
      <c r="H187"/>
      <c r="I187"/>
      <c r="J187"/>
      <c r="K187"/>
    </row>
    <row r="188" spans="2:11" s="27" customFormat="1" x14ac:dyDescent="0.3">
      <c r="B188" s="3"/>
      <c r="C188" s="25"/>
      <c r="D188" s="26"/>
      <c r="E188" s="8"/>
      <c r="F188" s="42"/>
      <c r="H188"/>
      <c r="I188"/>
      <c r="J188"/>
      <c r="K188"/>
    </row>
    <row r="189" spans="2:11" s="27" customFormat="1" x14ac:dyDescent="0.3">
      <c r="B189" s="3"/>
      <c r="C189" s="25"/>
      <c r="D189" s="26"/>
      <c r="E189" s="8"/>
      <c r="F189" s="42"/>
      <c r="H189"/>
      <c r="I189"/>
      <c r="J189"/>
      <c r="K189"/>
    </row>
    <row r="190" spans="2:11" s="27" customFormat="1" x14ac:dyDescent="0.3">
      <c r="B190" s="3"/>
      <c r="C190" s="25"/>
      <c r="D190" s="26"/>
      <c r="E190" s="8"/>
      <c r="F190" s="42"/>
      <c r="H190"/>
      <c r="I190"/>
      <c r="J190"/>
      <c r="K190"/>
    </row>
    <row r="191" spans="2:11" s="27" customFormat="1" x14ac:dyDescent="0.3">
      <c r="B191" s="3"/>
      <c r="C191" s="25"/>
      <c r="D191" s="26"/>
      <c r="E191" s="8"/>
      <c r="F191" s="42"/>
      <c r="H191"/>
      <c r="I191"/>
      <c r="J191"/>
      <c r="K191"/>
    </row>
    <row r="192" spans="2:11" s="27" customFormat="1" x14ac:dyDescent="0.3">
      <c r="B192" s="3"/>
      <c r="C192" s="25"/>
      <c r="D192" s="26"/>
      <c r="E192" s="8"/>
      <c r="F192" s="42"/>
      <c r="H192"/>
      <c r="I192"/>
      <c r="J192"/>
      <c r="K192"/>
    </row>
    <row r="193" spans="2:11" s="27" customFormat="1" x14ac:dyDescent="0.3">
      <c r="B193" s="3"/>
      <c r="C193" s="25"/>
      <c r="D193" s="26"/>
      <c r="E193" s="8"/>
      <c r="F193" s="42"/>
      <c r="H193"/>
      <c r="I193"/>
      <c r="J193"/>
      <c r="K193"/>
    </row>
    <row r="194" spans="2:11" s="27" customFormat="1" x14ac:dyDescent="0.3">
      <c r="B194" s="3"/>
      <c r="C194" s="25"/>
      <c r="D194" s="26"/>
      <c r="E194" s="8"/>
      <c r="F194" s="42"/>
      <c r="H194"/>
      <c r="I194"/>
      <c r="J194"/>
      <c r="K194"/>
    </row>
    <row r="195" spans="2:11" s="27" customFormat="1" x14ac:dyDescent="0.3">
      <c r="B195" s="3"/>
      <c r="C195" s="25"/>
      <c r="D195" s="26"/>
      <c r="E195" s="8"/>
      <c r="F195" s="42"/>
      <c r="H195"/>
      <c r="I195"/>
      <c r="J195"/>
      <c r="K195"/>
    </row>
    <row r="196" spans="2:11" s="27" customFormat="1" x14ac:dyDescent="0.3">
      <c r="B196" s="3"/>
      <c r="C196" s="25"/>
      <c r="D196" s="26"/>
      <c r="E196" s="8"/>
      <c r="F196" s="42"/>
      <c r="H196"/>
      <c r="I196"/>
      <c r="J196"/>
      <c r="K196"/>
    </row>
    <row r="197" spans="2:11" s="27" customFormat="1" x14ac:dyDescent="0.3">
      <c r="B197" s="3"/>
      <c r="C197" s="25"/>
      <c r="D197" s="26"/>
      <c r="E197" s="8"/>
      <c r="F197" s="42"/>
      <c r="H197"/>
      <c r="I197"/>
      <c r="J197"/>
      <c r="K197"/>
    </row>
    <row r="198" spans="2:11" s="27" customFormat="1" x14ac:dyDescent="0.3">
      <c r="B198" s="3"/>
      <c r="C198" s="25"/>
      <c r="D198" s="26"/>
      <c r="E198" s="8"/>
      <c r="F198" s="42"/>
      <c r="H198"/>
      <c r="I198"/>
      <c r="J198"/>
      <c r="K198"/>
    </row>
    <row r="199" spans="2:11" s="27" customFormat="1" x14ac:dyDescent="0.3">
      <c r="B199" s="3"/>
      <c r="C199" s="25"/>
      <c r="D199" s="26"/>
      <c r="E199" s="8"/>
      <c r="F199" s="42"/>
      <c r="H199"/>
      <c r="I199"/>
      <c r="J199"/>
      <c r="K199"/>
    </row>
    <row r="200" spans="2:11" s="27" customFormat="1" x14ac:dyDescent="0.3">
      <c r="B200" s="3"/>
      <c r="C200" s="25"/>
      <c r="D200" s="26"/>
      <c r="E200" s="8"/>
      <c r="F200" s="42"/>
      <c r="H200"/>
      <c r="I200"/>
      <c r="J200"/>
      <c r="K200"/>
    </row>
    <row r="201" spans="2:11" s="27" customFormat="1" x14ac:dyDescent="0.3">
      <c r="B201" s="3"/>
      <c r="C201" s="25"/>
      <c r="D201" s="26"/>
      <c r="E201" s="8"/>
      <c r="F201" s="42"/>
      <c r="H201"/>
      <c r="I201"/>
      <c r="J201"/>
      <c r="K201"/>
    </row>
    <row r="202" spans="2:11" s="27" customFormat="1" x14ac:dyDescent="0.3">
      <c r="B202" s="3"/>
      <c r="C202" s="25"/>
      <c r="D202" s="26"/>
      <c r="E202" s="8"/>
      <c r="F202" s="42"/>
      <c r="H202"/>
      <c r="I202"/>
      <c r="J202"/>
      <c r="K202"/>
    </row>
    <row r="203" spans="2:11" s="27" customFormat="1" x14ac:dyDescent="0.3">
      <c r="B203" s="3"/>
      <c r="C203" s="25"/>
      <c r="D203" s="26"/>
      <c r="E203" s="8"/>
      <c r="F203" s="42"/>
      <c r="H203"/>
      <c r="I203"/>
      <c r="J203"/>
      <c r="K203"/>
    </row>
    <row r="204" spans="2:11" s="27" customFormat="1" x14ac:dyDescent="0.3">
      <c r="B204" s="3"/>
      <c r="C204" s="25"/>
      <c r="D204" s="26"/>
      <c r="E204" s="8"/>
      <c r="F204" s="42"/>
      <c r="H204"/>
      <c r="I204"/>
      <c r="J204"/>
      <c r="K204"/>
    </row>
    <row r="205" spans="2:11" s="27" customFormat="1" x14ac:dyDescent="0.3">
      <c r="B205" s="3"/>
      <c r="C205" s="25"/>
      <c r="D205" s="26"/>
      <c r="E205" s="8"/>
      <c r="F205" s="42"/>
      <c r="H205"/>
      <c r="I205"/>
      <c r="J205"/>
      <c r="K205"/>
    </row>
    <row r="206" spans="2:11" s="27" customFormat="1" x14ac:dyDescent="0.3">
      <c r="B206" s="3"/>
      <c r="C206" s="25"/>
      <c r="D206" s="26"/>
      <c r="E206" s="8"/>
      <c r="F206" s="42"/>
      <c r="H206"/>
      <c r="I206"/>
      <c r="J206"/>
      <c r="K206"/>
    </row>
    <row r="207" spans="2:11" s="27" customFormat="1" x14ac:dyDescent="0.3">
      <c r="B207" s="3"/>
      <c r="C207" s="25"/>
      <c r="D207" s="26"/>
      <c r="E207" s="8"/>
      <c r="F207" s="42"/>
      <c r="H207"/>
      <c r="I207"/>
      <c r="J207"/>
      <c r="K207"/>
    </row>
    <row r="208" spans="2:11" s="27" customFormat="1" x14ac:dyDescent="0.3">
      <c r="B208" s="3"/>
      <c r="C208" s="25"/>
      <c r="D208" s="26"/>
      <c r="E208" s="8"/>
      <c r="F208" s="42"/>
      <c r="H208"/>
      <c r="I208"/>
      <c r="J208"/>
      <c r="K208"/>
    </row>
    <row r="209" spans="2:11" s="27" customFormat="1" x14ac:dyDescent="0.3">
      <c r="B209" s="3"/>
      <c r="C209" s="25"/>
      <c r="D209" s="26"/>
      <c r="E209" s="8"/>
      <c r="F209" s="42"/>
      <c r="H209"/>
      <c r="I209"/>
      <c r="J209"/>
      <c r="K209"/>
    </row>
    <row r="210" spans="2:11" s="27" customFormat="1" x14ac:dyDescent="0.3">
      <c r="B210" s="3"/>
      <c r="C210" s="25"/>
      <c r="D210" s="26"/>
      <c r="E210" s="8"/>
      <c r="F210" s="42"/>
      <c r="H210"/>
      <c r="I210"/>
      <c r="J210"/>
      <c r="K210"/>
    </row>
    <row r="211" spans="2:11" s="27" customFormat="1" x14ac:dyDescent="0.3">
      <c r="B211" s="3"/>
      <c r="C211" s="25"/>
      <c r="D211" s="26"/>
      <c r="E211" s="8"/>
      <c r="F211" s="42"/>
      <c r="H211"/>
      <c r="I211"/>
      <c r="J211"/>
      <c r="K211"/>
    </row>
    <row r="212" spans="2:11" s="27" customFormat="1" x14ac:dyDescent="0.3">
      <c r="B212" s="3"/>
      <c r="C212" s="25"/>
      <c r="D212" s="26"/>
      <c r="E212" s="8"/>
      <c r="F212" s="42"/>
      <c r="H212"/>
      <c r="I212"/>
      <c r="J212"/>
      <c r="K212"/>
    </row>
    <row r="213" spans="2:11" s="27" customFormat="1" x14ac:dyDescent="0.3">
      <c r="B213" s="3"/>
      <c r="C213" s="25"/>
      <c r="D213" s="26"/>
      <c r="E213" s="8"/>
      <c r="F213" s="42"/>
      <c r="H213"/>
      <c r="I213"/>
      <c r="J213"/>
      <c r="K213"/>
    </row>
    <row r="214" spans="2:11" s="27" customFormat="1" x14ac:dyDescent="0.3">
      <c r="B214" s="3"/>
      <c r="C214" s="25"/>
      <c r="D214" s="26"/>
      <c r="E214" s="8"/>
      <c r="F214" s="42"/>
      <c r="H214"/>
      <c r="I214"/>
      <c r="J214"/>
      <c r="K214"/>
    </row>
    <row r="215" spans="2:11" s="27" customFormat="1" x14ac:dyDescent="0.3">
      <c r="B215" s="3"/>
      <c r="C215" s="25"/>
      <c r="D215" s="26"/>
      <c r="E215" s="8"/>
      <c r="F215" s="42"/>
      <c r="H215"/>
      <c r="I215"/>
      <c r="J215"/>
      <c r="K215"/>
    </row>
    <row r="216" spans="2:11" s="27" customFormat="1" x14ac:dyDescent="0.3">
      <c r="B216" s="3"/>
      <c r="C216" s="25"/>
      <c r="D216" s="26"/>
      <c r="E216" s="8"/>
      <c r="F216" s="42"/>
      <c r="H216"/>
      <c r="I216"/>
      <c r="J216"/>
      <c r="K216"/>
    </row>
    <row r="217" spans="2:11" s="27" customFormat="1" x14ac:dyDescent="0.3">
      <c r="B217" s="3"/>
      <c r="C217" s="25"/>
      <c r="D217" s="26"/>
      <c r="E217" s="8"/>
      <c r="F217" s="42"/>
      <c r="H217"/>
      <c r="I217"/>
      <c r="J217"/>
      <c r="K217"/>
    </row>
    <row r="218" spans="2:11" s="27" customFormat="1" x14ac:dyDescent="0.3">
      <c r="B218" s="3"/>
      <c r="C218" s="25"/>
      <c r="D218" s="26"/>
      <c r="E218" s="8"/>
      <c r="F218" s="42"/>
      <c r="H218"/>
      <c r="I218"/>
      <c r="J218"/>
      <c r="K218"/>
    </row>
    <row r="219" spans="2:11" s="27" customFormat="1" x14ac:dyDescent="0.3">
      <c r="B219" s="3"/>
      <c r="C219" s="25"/>
      <c r="D219" s="26"/>
      <c r="E219" s="8"/>
      <c r="F219" s="42"/>
      <c r="H219"/>
      <c r="I219"/>
      <c r="J219"/>
      <c r="K219"/>
    </row>
    <row r="220" spans="2:11" s="27" customFormat="1" x14ac:dyDescent="0.3">
      <c r="B220" s="3"/>
      <c r="C220" s="25"/>
      <c r="D220" s="26"/>
      <c r="E220" s="8"/>
      <c r="F220" s="42"/>
      <c r="H220"/>
      <c r="I220"/>
      <c r="J220"/>
      <c r="K220"/>
    </row>
    <row r="221" spans="2:11" s="27" customFormat="1" x14ac:dyDescent="0.3">
      <c r="B221" s="3"/>
      <c r="C221" s="25"/>
      <c r="D221" s="26"/>
      <c r="E221" s="8"/>
      <c r="F221" s="42"/>
      <c r="H221"/>
      <c r="I221"/>
      <c r="J221"/>
      <c r="K221"/>
    </row>
    <row r="222" spans="2:11" s="27" customFormat="1" x14ac:dyDescent="0.3">
      <c r="B222" s="3"/>
      <c r="C222" s="25"/>
      <c r="D222" s="26"/>
      <c r="E222" s="8"/>
      <c r="F222" s="42"/>
      <c r="H222"/>
      <c r="I222"/>
      <c r="J222"/>
      <c r="K222"/>
    </row>
    <row r="223" spans="2:11" s="27" customFormat="1" x14ac:dyDescent="0.3">
      <c r="B223" s="3"/>
      <c r="C223" s="25"/>
      <c r="D223" s="26"/>
      <c r="E223" s="8"/>
      <c r="F223" s="42"/>
      <c r="H223"/>
      <c r="I223"/>
      <c r="J223"/>
      <c r="K223"/>
    </row>
    <row r="224" spans="2:11" s="27" customFormat="1" x14ac:dyDescent="0.3">
      <c r="B224" s="3"/>
      <c r="C224" s="25"/>
      <c r="D224" s="26"/>
      <c r="E224" s="8"/>
      <c r="F224" s="42"/>
      <c r="H224"/>
      <c r="I224"/>
      <c r="J224"/>
      <c r="K224"/>
    </row>
    <row r="225" spans="2:11" s="27" customFormat="1" x14ac:dyDescent="0.3">
      <c r="B225" s="3"/>
      <c r="C225" s="25"/>
      <c r="D225" s="26"/>
      <c r="E225" s="8"/>
      <c r="F225" s="42"/>
      <c r="H225"/>
      <c r="I225"/>
      <c r="J225"/>
      <c r="K225"/>
    </row>
    <row r="226" spans="2:11" s="27" customFormat="1" x14ac:dyDescent="0.3">
      <c r="B226" s="3"/>
      <c r="C226" s="25"/>
      <c r="D226" s="26"/>
      <c r="E226" s="8"/>
      <c r="F226" s="42"/>
      <c r="H226"/>
      <c r="I226"/>
      <c r="J226"/>
      <c r="K226"/>
    </row>
    <row r="227" spans="2:11" s="27" customFormat="1" x14ac:dyDescent="0.3">
      <c r="B227" s="3"/>
      <c r="C227" s="25"/>
      <c r="D227" s="26"/>
      <c r="E227" s="8"/>
      <c r="F227" s="42"/>
      <c r="H227"/>
      <c r="I227"/>
      <c r="J227"/>
      <c r="K227"/>
    </row>
    <row r="228" spans="2:11" s="27" customFormat="1" x14ac:dyDescent="0.3">
      <c r="B228" s="3"/>
      <c r="C228" s="25"/>
      <c r="D228" s="26"/>
      <c r="E228" s="8"/>
      <c r="F228" s="42"/>
      <c r="H228"/>
      <c r="I228"/>
      <c r="J228"/>
      <c r="K228"/>
    </row>
    <row r="229" spans="2:11" s="27" customFormat="1" x14ac:dyDescent="0.3">
      <c r="B229" s="3"/>
      <c r="C229" s="25"/>
      <c r="D229" s="26"/>
      <c r="E229" s="8"/>
      <c r="F229" s="42"/>
      <c r="H229"/>
      <c r="I229"/>
      <c r="J229"/>
      <c r="K229"/>
    </row>
    <row r="230" spans="2:11" s="27" customFormat="1" x14ac:dyDescent="0.3">
      <c r="B230" s="3"/>
      <c r="C230" s="25"/>
      <c r="D230" s="26"/>
      <c r="E230" s="8"/>
      <c r="F230" s="42"/>
      <c r="H230"/>
      <c r="I230"/>
      <c r="J230"/>
      <c r="K230"/>
    </row>
    <row r="231" spans="2:11" s="27" customFormat="1" x14ac:dyDescent="0.3">
      <c r="B231" s="3"/>
      <c r="C231" s="25"/>
      <c r="D231" s="26"/>
      <c r="E231" s="8"/>
      <c r="F231" s="42"/>
      <c r="H231"/>
      <c r="I231"/>
      <c r="J231"/>
      <c r="K231"/>
    </row>
    <row r="232" spans="2:11" s="27" customFormat="1" x14ac:dyDescent="0.3">
      <c r="B232" s="3"/>
      <c r="C232" s="25"/>
      <c r="D232" s="26"/>
      <c r="E232" s="8"/>
      <c r="F232" s="42"/>
      <c r="H232"/>
      <c r="I232"/>
      <c r="J232"/>
      <c r="K232"/>
    </row>
    <row r="233" spans="2:11" s="27" customFormat="1" x14ac:dyDescent="0.3">
      <c r="B233" s="3"/>
      <c r="C233" s="25"/>
      <c r="D233" s="26"/>
      <c r="E233" s="8"/>
      <c r="F233" s="42"/>
      <c r="H233"/>
      <c r="I233"/>
      <c r="J233"/>
      <c r="K233"/>
    </row>
    <row r="234" spans="2:11" s="27" customFormat="1" x14ac:dyDescent="0.3">
      <c r="B234" s="3"/>
      <c r="C234" s="25"/>
      <c r="D234" s="26"/>
      <c r="E234" s="8"/>
      <c r="F234" s="42"/>
      <c r="H234"/>
      <c r="I234"/>
      <c r="J234"/>
      <c r="K234"/>
    </row>
    <row r="235" spans="2:11" s="27" customFormat="1" x14ac:dyDescent="0.3">
      <c r="B235" s="3"/>
      <c r="C235" s="25"/>
      <c r="D235" s="26"/>
      <c r="E235" s="8"/>
      <c r="F235" s="42"/>
      <c r="H235"/>
      <c r="I235"/>
      <c r="J235"/>
      <c r="K235"/>
    </row>
    <row r="236" spans="2:11" s="27" customFormat="1" x14ac:dyDescent="0.3">
      <c r="B236" s="3"/>
      <c r="C236" s="25"/>
      <c r="D236" s="26"/>
      <c r="E236" s="8"/>
      <c r="F236" s="42"/>
      <c r="H236"/>
      <c r="I236"/>
      <c r="J236"/>
      <c r="K236"/>
    </row>
    <row r="237" spans="2:11" s="27" customFormat="1" x14ac:dyDescent="0.3">
      <c r="B237" s="3"/>
      <c r="C237" s="25"/>
      <c r="D237" s="26"/>
      <c r="E237" s="8"/>
      <c r="F237" s="42"/>
      <c r="H237"/>
      <c r="I237"/>
      <c r="J237"/>
      <c r="K237"/>
    </row>
    <row r="238" spans="2:11" s="27" customFormat="1" x14ac:dyDescent="0.3">
      <c r="B238" s="3"/>
      <c r="C238" s="25"/>
      <c r="D238" s="26"/>
      <c r="E238" s="8"/>
      <c r="F238" s="42"/>
      <c r="H238"/>
      <c r="I238"/>
      <c r="J238"/>
      <c r="K238"/>
    </row>
    <row r="239" spans="2:11" s="27" customFormat="1" x14ac:dyDescent="0.3">
      <c r="B239" s="3"/>
      <c r="C239" s="25"/>
      <c r="D239" s="26"/>
      <c r="E239" s="8"/>
      <c r="F239" s="42"/>
      <c r="H239"/>
      <c r="I239"/>
      <c r="J239"/>
      <c r="K239"/>
    </row>
    <row r="240" spans="2:11" s="27" customFormat="1" x14ac:dyDescent="0.3">
      <c r="B240" s="3"/>
      <c r="C240" s="25"/>
      <c r="D240" s="26"/>
      <c r="E240" s="8"/>
      <c r="F240" s="42"/>
      <c r="H240"/>
      <c r="I240"/>
      <c r="J240"/>
      <c r="K240"/>
    </row>
    <row r="241" spans="2:11" s="27" customFormat="1" x14ac:dyDescent="0.3">
      <c r="B241" s="3"/>
      <c r="C241" s="25"/>
      <c r="D241" s="26"/>
      <c r="E241" s="8"/>
      <c r="F241" s="42"/>
      <c r="H241"/>
      <c r="I241"/>
      <c r="J241"/>
      <c r="K241"/>
    </row>
    <row r="242" spans="2:11" s="27" customFormat="1" x14ac:dyDescent="0.3">
      <c r="B242" s="3"/>
      <c r="C242" s="25"/>
      <c r="D242" s="26"/>
      <c r="E242" s="8"/>
      <c r="F242" s="42"/>
      <c r="H242"/>
      <c r="I242"/>
      <c r="J242"/>
      <c r="K242"/>
    </row>
    <row r="243" spans="2:11" s="27" customFormat="1" x14ac:dyDescent="0.3">
      <c r="B243" s="3"/>
      <c r="C243" s="25"/>
      <c r="D243" s="26"/>
      <c r="E243" s="8"/>
      <c r="F243" s="42"/>
      <c r="H243"/>
      <c r="I243"/>
      <c r="J243"/>
      <c r="K243"/>
    </row>
    <row r="244" spans="2:11" s="27" customFormat="1" x14ac:dyDescent="0.3">
      <c r="B244" s="3"/>
      <c r="C244" s="25"/>
      <c r="D244" s="26"/>
      <c r="E244" s="8"/>
      <c r="F244" s="42"/>
      <c r="H244"/>
      <c r="I244"/>
      <c r="J244"/>
      <c r="K244"/>
    </row>
    <row r="245" spans="2:11" s="27" customFormat="1" x14ac:dyDescent="0.3">
      <c r="B245" s="3"/>
      <c r="C245" s="25"/>
      <c r="D245" s="26"/>
      <c r="E245" s="8"/>
      <c r="F245" s="42"/>
      <c r="H245"/>
      <c r="I245"/>
      <c r="J245"/>
      <c r="K245"/>
    </row>
    <row r="246" spans="2:11" s="27" customFormat="1" x14ac:dyDescent="0.3">
      <c r="B246" s="3"/>
      <c r="C246" s="25"/>
      <c r="D246" s="26"/>
      <c r="E246" s="8"/>
      <c r="F246" s="42"/>
      <c r="H246"/>
      <c r="I246"/>
      <c r="J246"/>
      <c r="K246"/>
    </row>
    <row r="247" spans="2:11" s="27" customFormat="1" x14ac:dyDescent="0.3">
      <c r="B247" s="3"/>
      <c r="C247" s="25"/>
      <c r="D247" s="26"/>
      <c r="E247" s="8"/>
      <c r="F247" s="42"/>
      <c r="H247"/>
      <c r="I247"/>
      <c r="J247"/>
      <c r="K247"/>
    </row>
    <row r="248" spans="2:11" s="27" customFormat="1" x14ac:dyDescent="0.3">
      <c r="B248" s="3"/>
      <c r="C248" s="25"/>
      <c r="D248" s="26"/>
      <c r="E248" s="8"/>
      <c r="F248" s="42"/>
      <c r="H248"/>
      <c r="I248"/>
      <c r="J248"/>
      <c r="K248"/>
    </row>
    <row r="249" spans="2:11" s="27" customFormat="1" x14ac:dyDescent="0.3">
      <c r="B249" s="3"/>
      <c r="C249" s="25"/>
      <c r="D249" s="26"/>
      <c r="E249" s="8"/>
      <c r="F249" s="42"/>
      <c r="H249"/>
      <c r="I249"/>
      <c r="J249"/>
      <c r="K249"/>
    </row>
    <row r="250" spans="2:11" s="27" customFormat="1" x14ac:dyDescent="0.3">
      <c r="B250" s="3"/>
      <c r="C250" s="25"/>
      <c r="D250" s="26"/>
      <c r="E250" s="8"/>
      <c r="F250" s="42"/>
      <c r="H250"/>
      <c r="I250"/>
      <c r="J250"/>
      <c r="K250"/>
    </row>
    <row r="251" spans="2:11" s="27" customFormat="1" x14ac:dyDescent="0.3">
      <c r="B251" s="3"/>
      <c r="C251" s="25"/>
      <c r="D251" s="26"/>
      <c r="E251" s="8"/>
      <c r="F251" s="42"/>
      <c r="H251"/>
      <c r="I251"/>
      <c r="J251"/>
      <c r="K251"/>
    </row>
    <row r="252" spans="2:11" s="27" customFormat="1" x14ac:dyDescent="0.3">
      <c r="B252" s="3"/>
      <c r="C252" s="25"/>
      <c r="D252" s="26"/>
      <c r="E252" s="8"/>
      <c r="F252" s="42"/>
      <c r="H252"/>
      <c r="I252"/>
      <c r="J252"/>
      <c r="K252"/>
    </row>
    <row r="253" spans="2:11" s="27" customFormat="1" x14ac:dyDescent="0.3">
      <c r="B253" s="3"/>
      <c r="C253" s="25"/>
      <c r="D253" s="26"/>
      <c r="E253" s="8"/>
      <c r="F253" s="42"/>
      <c r="H253"/>
      <c r="I253"/>
      <c r="J253"/>
      <c r="K253"/>
    </row>
    <row r="254" spans="2:11" s="27" customFormat="1" x14ac:dyDescent="0.3">
      <c r="B254" s="3"/>
      <c r="C254" s="25"/>
      <c r="D254" s="26"/>
      <c r="E254" s="8"/>
      <c r="F254" s="42"/>
      <c r="H254"/>
      <c r="I254"/>
      <c r="J254"/>
      <c r="K254"/>
    </row>
    <row r="255" spans="2:11" s="27" customFormat="1" x14ac:dyDescent="0.3">
      <c r="B255" s="3"/>
      <c r="C255" s="25"/>
      <c r="D255" s="26"/>
      <c r="E255" s="8"/>
      <c r="F255" s="42"/>
      <c r="H255"/>
      <c r="I255"/>
      <c r="J255"/>
      <c r="K255"/>
    </row>
    <row r="256" spans="2:11" s="27" customFormat="1" x14ac:dyDescent="0.3">
      <c r="B256" s="3"/>
      <c r="C256" s="25"/>
      <c r="D256" s="26"/>
      <c r="E256" s="8"/>
      <c r="F256" s="42"/>
      <c r="H256"/>
      <c r="I256"/>
      <c r="J256"/>
      <c r="K256"/>
    </row>
    <row r="257" spans="2:11" s="27" customFormat="1" x14ac:dyDescent="0.3">
      <c r="B257" s="3"/>
      <c r="C257" s="25"/>
      <c r="D257" s="26"/>
      <c r="E257" s="8"/>
      <c r="F257" s="42"/>
      <c r="H257"/>
      <c r="I257"/>
      <c r="J257"/>
      <c r="K257"/>
    </row>
    <row r="258" spans="2:11" s="27" customFormat="1" x14ac:dyDescent="0.3">
      <c r="B258" s="3"/>
      <c r="C258" s="25"/>
      <c r="D258" s="26"/>
      <c r="E258" s="8"/>
      <c r="F258" s="42"/>
      <c r="H258"/>
      <c r="I258"/>
      <c r="J258"/>
      <c r="K258"/>
    </row>
    <row r="259" spans="2:11" s="27" customFormat="1" x14ac:dyDescent="0.3">
      <c r="B259" s="3"/>
      <c r="C259" s="25"/>
      <c r="D259" s="26"/>
      <c r="E259" s="8"/>
      <c r="F259" s="42"/>
      <c r="H259"/>
      <c r="I259"/>
      <c r="J259"/>
      <c r="K259"/>
    </row>
    <row r="260" spans="2:11" s="27" customFormat="1" x14ac:dyDescent="0.3">
      <c r="B260" s="3"/>
      <c r="C260" s="25"/>
      <c r="D260" s="26"/>
      <c r="E260" s="8"/>
      <c r="F260" s="42"/>
      <c r="H260"/>
      <c r="I260"/>
      <c r="J260"/>
      <c r="K260"/>
    </row>
    <row r="261" spans="2:11" s="27" customFormat="1" x14ac:dyDescent="0.3">
      <c r="B261" s="3"/>
      <c r="C261" s="25"/>
      <c r="D261" s="26"/>
      <c r="E261" s="8"/>
      <c r="F261" s="42"/>
      <c r="H261"/>
      <c r="I261"/>
      <c r="J261"/>
      <c r="K261"/>
    </row>
    <row r="262" spans="2:11" s="27" customFormat="1" x14ac:dyDescent="0.3">
      <c r="B262" s="3"/>
      <c r="C262" s="25"/>
      <c r="D262" s="26"/>
      <c r="E262" s="8"/>
      <c r="F262" s="42"/>
      <c r="H262"/>
      <c r="I262"/>
      <c r="J262"/>
      <c r="K262"/>
    </row>
    <row r="263" spans="2:11" s="27" customFormat="1" x14ac:dyDescent="0.3">
      <c r="B263" s="3"/>
      <c r="C263" s="25"/>
      <c r="D263" s="26"/>
      <c r="E263" s="8"/>
      <c r="F263" s="42"/>
      <c r="H263"/>
      <c r="I263"/>
      <c r="J263"/>
      <c r="K263"/>
    </row>
    <row r="264" spans="2:11" s="27" customFormat="1" x14ac:dyDescent="0.3">
      <c r="B264" s="3"/>
      <c r="C264" s="25"/>
      <c r="D264" s="26"/>
      <c r="E264" s="8"/>
      <c r="F264" s="42"/>
      <c r="H264"/>
      <c r="I264"/>
      <c r="J264"/>
      <c r="K264"/>
    </row>
    <row r="265" spans="2:11" s="27" customFormat="1" x14ac:dyDescent="0.3">
      <c r="B265" s="3"/>
      <c r="C265" s="25"/>
      <c r="D265" s="26"/>
      <c r="E265" s="8"/>
      <c r="F265" s="42"/>
      <c r="H265"/>
      <c r="I265"/>
      <c r="J265"/>
      <c r="K265"/>
    </row>
    <row r="266" spans="2:11" s="27" customFormat="1" x14ac:dyDescent="0.3">
      <c r="B266" s="3"/>
      <c r="C266" s="25"/>
      <c r="D266" s="26"/>
      <c r="E266" s="8"/>
      <c r="F266" s="42"/>
      <c r="H266"/>
      <c r="I266"/>
      <c r="J266"/>
      <c r="K266"/>
    </row>
    <row r="267" spans="2:11" s="27" customFormat="1" x14ac:dyDescent="0.3">
      <c r="B267" s="3"/>
      <c r="C267" s="25"/>
      <c r="D267" s="26"/>
      <c r="E267" s="8"/>
      <c r="F267" s="42"/>
      <c r="H267"/>
      <c r="I267"/>
      <c r="J267"/>
      <c r="K267"/>
    </row>
    <row r="268" spans="2:11" s="27" customFormat="1" x14ac:dyDescent="0.3">
      <c r="B268" s="3"/>
      <c r="C268" s="25"/>
      <c r="D268" s="26"/>
      <c r="E268" s="8"/>
      <c r="F268" s="42"/>
      <c r="H268"/>
      <c r="I268"/>
      <c r="J268"/>
      <c r="K268"/>
    </row>
    <row r="269" spans="2:11" s="27" customFormat="1" x14ac:dyDescent="0.3">
      <c r="B269" s="3"/>
      <c r="C269" s="25"/>
      <c r="D269" s="26"/>
      <c r="E269" s="8"/>
      <c r="F269" s="42"/>
      <c r="H269"/>
      <c r="I269"/>
      <c r="J269"/>
      <c r="K269"/>
    </row>
  </sheetData>
  <mergeCells count="1">
    <mergeCell ref="F4:G4"/>
  </mergeCells>
  <pageMargins left="0.70866141732283472" right="0.70866141732283472" top="0.35433070866141736" bottom="0.35433070866141736" header="0.31496062992125984" footer="0.31496062992125984"/>
  <pageSetup paperSize="9" scale="5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srpanj</vt:lpstr>
      <vt:lpstr>rujan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Šaina</dc:creator>
  <cp:lastModifiedBy>Klaudija</cp:lastModifiedBy>
  <cp:lastPrinted>2025-09-11T12:23:19Z</cp:lastPrinted>
  <dcterms:created xsi:type="dcterms:W3CDTF">2015-03-27T08:41:49Z</dcterms:created>
  <dcterms:modified xsi:type="dcterms:W3CDTF">2025-10-15T06:56:45Z</dcterms:modified>
</cp:coreProperties>
</file>