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Klaudija\Desktop\2026\"/>
    </mc:Choice>
  </mc:AlternateContent>
  <xr:revisionPtr revIDLastSave="0" documentId="13_ncr:1_{3A8B316A-3B3F-4B55-9C95-36312C89D15B}" xr6:coauthVersionLast="47" xr6:coauthVersionMax="47" xr10:uidLastSave="{00000000-0000-0000-0000-000000000000}"/>
  <bookViews>
    <workbookView xWindow="-25320" yWindow="270" windowWidth="25440" windowHeight="15270" xr2:uid="{00000000-000D-0000-FFFF-FFFF00000000}"/>
  </bookViews>
  <sheets>
    <sheet name="01-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98" i="1" l="1"/>
  <c r="E97" i="1"/>
  <c r="E102" i="1" s="1"/>
  <c r="E64" i="1"/>
  <c r="E88" i="1"/>
  <c r="E80" i="1"/>
  <c r="E74" i="1"/>
  <c r="E69" i="1"/>
  <c r="E43" i="1"/>
  <c r="E39" i="1"/>
  <c r="E28" i="1"/>
  <c r="E23" i="1"/>
  <c r="E17" i="1"/>
  <c r="E13" i="1"/>
</calcChain>
</file>

<file path=xl/sharedStrings.xml><?xml version="1.0" encoding="utf-8"?>
<sst xmlns="http://schemas.openxmlformats.org/spreadsheetml/2006/main" count="254" uniqueCount="168">
  <si>
    <t>NAZIV ISPLATITELJA: Fakultet za menadžment u turizmu i ugostiteljestvu, Opatija</t>
  </si>
  <si>
    <t>NAZIV PRIMATELJA</t>
  </si>
  <si>
    <t>OIB PRIMATELJA</t>
  </si>
  <si>
    <t>SJEDIŠTE</t>
  </si>
  <si>
    <t>Način objave - ukupni iznos po primatelju</t>
  </si>
  <si>
    <t>VRSTA RASHODA</t>
  </si>
  <si>
    <t>3213</t>
  </si>
  <si>
    <t>Stručno usavršavanje zaposlenika</t>
  </si>
  <si>
    <t>Rijeka</t>
  </si>
  <si>
    <t>Ukupno</t>
  </si>
  <si>
    <t>58843087891</t>
  </si>
  <si>
    <t>Zagreb</t>
  </si>
  <si>
    <t>3221</t>
  </si>
  <si>
    <t>Uredski materijal i ostali materijalni rashodi</t>
  </si>
  <si>
    <t>Opatija</t>
  </si>
  <si>
    <t>62171880268</t>
  </si>
  <si>
    <t>57807962737</t>
  </si>
  <si>
    <t>27759560625</t>
  </si>
  <si>
    <t>3231</t>
  </si>
  <si>
    <t>87311810356</t>
  </si>
  <si>
    <t>Čavle</t>
  </si>
  <si>
    <t>3232</t>
  </si>
  <si>
    <t>Usluge tekućeg i investicijskog održavanja</t>
  </si>
  <si>
    <t>36856415212</t>
  </si>
  <si>
    <t>06144393646</t>
  </si>
  <si>
    <t>3233</t>
  </si>
  <si>
    <t>Usluge promidžbe i informiranja</t>
  </si>
  <si>
    <t>3234</t>
  </si>
  <si>
    <t>Komunalne usluge</t>
  </si>
  <si>
    <t>Jurdani</t>
  </si>
  <si>
    <t>Zakupnine i najamnine</t>
  </si>
  <si>
    <t>80848401890</t>
  </si>
  <si>
    <t>Zdravstvene i veterinarske usluge</t>
  </si>
  <si>
    <t>3237</t>
  </si>
  <si>
    <t>Intelektualne i osobne usluge</t>
  </si>
  <si>
    <t>Lovran</t>
  </si>
  <si>
    <t>58335400167</t>
  </si>
  <si>
    <t>87500773013</t>
  </si>
  <si>
    <t>GDPR</t>
  </si>
  <si>
    <t>Kastav</t>
  </si>
  <si>
    <t>3239</t>
  </si>
  <si>
    <t>Ostale usluge</t>
  </si>
  <si>
    <t>33679708526</t>
  </si>
  <si>
    <t>48450888776</t>
  </si>
  <si>
    <t>3293</t>
  </si>
  <si>
    <t>Reprezentacija</t>
  </si>
  <si>
    <t>38281545411</t>
  </si>
  <si>
    <t>3294</t>
  </si>
  <si>
    <t>3299</t>
  </si>
  <si>
    <t>Ostali nespomenuti rashodi poslovanja</t>
  </si>
  <si>
    <t>78796880101</t>
  </si>
  <si>
    <t>3431</t>
  </si>
  <si>
    <t>Bankarske usluge i usluge platnog prometa</t>
  </si>
  <si>
    <t>Uredska oprema i namještaj</t>
  </si>
  <si>
    <t>30641829498</t>
  </si>
  <si>
    <t>Sveukupno</t>
  </si>
  <si>
    <t>Isplate sredstava za razdoblje siječanj 2026. godine</t>
  </si>
  <si>
    <t/>
  </si>
  <si>
    <t>28573765652</t>
  </si>
  <si>
    <t>Ostale obveze za zaposlene</t>
  </si>
  <si>
    <t>84170114747</t>
  </si>
  <si>
    <t>72888590750</t>
  </si>
  <si>
    <t>47468733588</t>
  </si>
  <si>
    <t>3223</t>
  </si>
  <si>
    <t>Energija</t>
  </si>
  <si>
    <t>75550985023</t>
  </si>
  <si>
    <t>65553879500</t>
  </si>
  <si>
    <t>3224</t>
  </si>
  <si>
    <t>Materijal i dijelovi za tekuće i investicijsko održavanje</t>
  </si>
  <si>
    <t>Usluge telefona, interneta, pošte i prijevoza</t>
  </si>
  <si>
    <t>81793146560</t>
  </si>
  <si>
    <t>65230358232</t>
  </si>
  <si>
    <t>82266510597</t>
  </si>
  <si>
    <t>92963223473</t>
  </si>
  <si>
    <t>77671806963</t>
  </si>
  <si>
    <t>3235</t>
  </si>
  <si>
    <t>62781739468</t>
  </si>
  <si>
    <t>DE245838579</t>
  </si>
  <si>
    <t>IT01501640666</t>
  </si>
  <si>
    <t>52945704293</t>
  </si>
  <si>
    <t>3236</t>
  </si>
  <si>
    <t>35372335047</t>
  </si>
  <si>
    <t>67852922022</t>
  </si>
  <si>
    <t>07990816753</t>
  </si>
  <si>
    <t>77935602302</t>
  </si>
  <si>
    <t>39064976852</t>
  </si>
  <si>
    <t>15573308024</t>
  </si>
  <si>
    <t>66548420466</t>
  </si>
  <si>
    <t>96108353656</t>
  </si>
  <si>
    <t>Članarine i norme</t>
  </si>
  <si>
    <t>29279853216</t>
  </si>
  <si>
    <t>37298403151</t>
  </si>
  <si>
    <t>22694857747</t>
  </si>
  <si>
    <t>86888383457</t>
  </si>
  <si>
    <t>83240465383</t>
  </si>
  <si>
    <t>36998794856</t>
  </si>
  <si>
    <t>4221</t>
  </si>
  <si>
    <t>4241</t>
  </si>
  <si>
    <t>Knjige</t>
  </si>
  <si>
    <t>Bjelovar</t>
  </si>
  <si>
    <t>Split</t>
  </si>
  <si>
    <t>Goopingen, Njemačka</t>
  </si>
  <si>
    <t>Sulmona, Italija</t>
  </si>
  <si>
    <t>Galižana</t>
  </si>
  <si>
    <t>Malinska</t>
  </si>
  <si>
    <t>ukupno</t>
  </si>
  <si>
    <t>3t.cable d.o.o. opatija</t>
  </si>
  <si>
    <t>Inženjerski biro d.o.o. zagreb</t>
  </si>
  <si>
    <t>Agencija za komercijalnu djelatnost d.o.o.</t>
  </si>
  <si>
    <t>Hrvatsko društvo ekonomista zagreb</t>
  </si>
  <si>
    <t>Orelj d.o.o.</t>
  </si>
  <si>
    <t>S.K. elektro d.o.o. opatija</t>
  </si>
  <si>
    <t>Vereno d.o.o. opatija 57807962737</t>
  </si>
  <si>
    <t>Ina industrija nafte d.d., 27759560625</t>
  </si>
  <si>
    <t>Petrol  d.o.o. zagreb, 75550985023</t>
  </si>
  <si>
    <t>Hgspot grupa d.o.o.</t>
  </si>
  <si>
    <t>Hp hrvatska pošta</t>
  </si>
  <si>
    <t>Hrvatski telekom d.d.</t>
  </si>
  <si>
    <t>Adrialift d.o.o.</t>
  </si>
  <si>
    <t>Miscom d.o.o., čavle, 65230358232</t>
  </si>
  <si>
    <t>Toplane d.o.o. rijeka</t>
  </si>
  <si>
    <t>Zaba - Zagrebačka banka d.d.</t>
  </si>
  <si>
    <t>Libukom jurdani d.o.o. jurdani</t>
  </si>
  <si>
    <t>B elektronika d.o.o. rijeka</t>
  </si>
  <si>
    <t>Pndi d.o.o. split</t>
  </si>
  <si>
    <t>Team viewer goppingen</t>
  </si>
  <si>
    <t>Tstat s.r.l.</t>
  </si>
  <si>
    <t>Croatia poliklinika</t>
  </si>
  <si>
    <t>Thalassotherapia opatija</t>
  </si>
  <si>
    <t>Altair obrt</t>
  </si>
  <si>
    <t>Concept genius d.o.o.</t>
  </si>
  <si>
    <t>TP, obrt za promidžbu i marketing</t>
  </si>
  <si>
    <t>Restoran "Knezgrad", Lovran</t>
  </si>
  <si>
    <t>Udruga Skal klub Kvarner Opatija</t>
  </si>
  <si>
    <t>Udruga za proučavanje i razvoj pomorstva</t>
  </si>
  <si>
    <t>Euroherc osiguranje d.d.</t>
  </si>
  <si>
    <t>Gloria art, obrt, Kastav</t>
  </si>
  <si>
    <t>Milenij hoteli d.o.o.</t>
  </si>
  <si>
    <t>Sensum d.o.o. rijeka</t>
  </si>
  <si>
    <t>Lesnina d.o.o.</t>
  </si>
  <si>
    <t>Signeta d.o.o., Zagreb</t>
  </si>
  <si>
    <t>Klaster zdravstvenog turizma Kvarnera,  Opatija</t>
  </si>
  <si>
    <t>Plaća za zaposlene</t>
  </si>
  <si>
    <t>Nada Vahčić</t>
  </si>
  <si>
    <t>Jelka Pleadin</t>
  </si>
  <si>
    <t>Lidija Bagarić</t>
  </si>
  <si>
    <t>Lorena Bašan</t>
  </si>
  <si>
    <t>Mislav Šimunić</t>
  </si>
  <si>
    <t>Tomislav Car</t>
  </si>
  <si>
    <t>Đivo Pulitika</t>
  </si>
  <si>
    <t>Ana Čiuć Tanković</t>
  </si>
  <si>
    <t>Romana Lekić</t>
  </si>
  <si>
    <t>Zoran Stojanović</t>
  </si>
  <si>
    <t>Damjana Zoroja</t>
  </si>
  <si>
    <t>Erik Štemberga</t>
  </si>
  <si>
    <t>Lucija Gašparac</t>
  </si>
  <si>
    <t>Studentski centar Rijeka</t>
  </si>
  <si>
    <t>Studentski centar Karlovac - podružnica Zagreb</t>
  </si>
  <si>
    <t>Restaurant Plavi podrum - Volosko</t>
  </si>
  <si>
    <t>LRH liburnia riviera hoteli  d.d.</t>
  </si>
  <si>
    <t xml:space="preserve">Securitas hrvatska d.o.o. </t>
  </si>
  <si>
    <t xml:space="preserve">Tim d.o.o. </t>
  </si>
  <si>
    <t>Trgovina Krk   d.d.</t>
  </si>
  <si>
    <t>Službena putovanja</t>
  </si>
  <si>
    <t>Bjelovarsko-bilogorska županija</t>
  </si>
  <si>
    <t>Palma travel d.o.o.</t>
  </si>
  <si>
    <t>META</t>
  </si>
  <si>
    <t>Hrvatska gospodarska komora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</si>
</sst>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10"/>
      <color indexed="8"/>
      <name val="Arial"/>
      <family val="2"/>
      <charset val="238"/>
    </font>
    <font>
      <sz val="11"/>
      <color rgb="FF000000"/>
      <name val="Arial Narrow"/>
      <family val="2"/>
    </font>
    <font>
      <sz val="11"/>
      <color rgb="FF000000"/>
      <name val="Arial Narrow"/>
      <family val="2"/>
      <charset val="238"/>
    </font>
    <font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38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43" fontId="2" fillId="2" borderId="2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indent="1"/>
    </xf>
    <xf numFmtId="0" fontId="2" fillId="0" borderId="4" xfId="0" applyFont="1" applyBorder="1" applyAlignment="1">
      <alignment horizontal="left" vertical="center" indent="1"/>
    </xf>
    <xf numFmtId="0" fontId="2" fillId="0" borderId="4" xfId="0" applyFont="1" applyBorder="1" applyAlignment="1">
      <alignment horizontal="center"/>
    </xf>
    <xf numFmtId="43" fontId="2" fillId="0" borderId="0" xfId="1" applyFont="1" applyAlignment="1">
      <alignment horizontal="center" vertical="center"/>
    </xf>
    <xf numFmtId="43" fontId="2" fillId="0" borderId="0" xfId="1" applyFont="1" applyAlignment="1">
      <alignment horizontal="right" vertical="center" indent="1"/>
    </xf>
    <xf numFmtId="0" fontId="2" fillId="0" borderId="0" xfId="0" applyFont="1" applyAlignment="1">
      <alignment horizontal="left" indent="1"/>
    </xf>
    <xf numFmtId="0" fontId="2" fillId="2" borderId="1" xfId="0" applyFont="1" applyFill="1" applyBorder="1" applyAlignment="1">
      <alignment horizontal="left" vertical="center" wrapText="1" indent="1"/>
    </xf>
    <xf numFmtId="14" fontId="2" fillId="0" borderId="0" xfId="0" applyNumberFormat="1" applyFont="1" applyAlignment="1">
      <alignment horizontal="left" vertical="center" indent="1"/>
    </xf>
    <xf numFmtId="4" fontId="2" fillId="0" borderId="0" xfId="0" applyNumberFormat="1" applyFont="1" applyAlignment="1">
      <alignment horizontal="right" vertical="center" indent="1"/>
    </xf>
    <xf numFmtId="4" fontId="2" fillId="0" borderId="4" xfId="0" applyNumberFormat="1" applyFont="1" applyBorder="1" applyAlignment="1">
      <alignment horizontal="right" vertical="center" indent="1"/>
    </xf>
    <xf numFmtId="0" fontId="2" fillId="0" borderId="4" xfId="0" applyFont="1" applyBorder="1" applyAlignment="1">
      <alignment horizontal="left" indent="1"/>
    </xf>
    <xf numFmtId="4" fontId="2" fillId="0" borderId="0" xfId="0" applyNumberFormat="1" applyFont="1" applyBorder="1" applyAlignment="1">
      <alignment horizontal="right" vertical="center" indent="1"/>
    </xf>
    <xf numFmtId="0" fontId="2" fillId="0" borderId="0" xfId="0" applyFont="1" applyFill="1" applyAlignment="1">
      <alignment horizontal="left" vertical="center" indent="1"/>
    </xf>
    <xf numFmtId="0" fontId="2" fillId="0" borderId="0" xfId="0" applyFont="1" applyFill="1" applyAlignment="1">
      <alignment horizontal="center"/>
    </xf>
    <xf numFmtId="4" fontId="2" fillId="0" borderId="0" xfId="0" applyNumberFormat="1" applyFont="1" applyFill="1" applyAlignment="1">
      <alignment horizontal="right" vertical="center" indent="1"/>
    </xf>
    <xf numFmtId="0" fontId="2" fillId="0" borderId="0" xfId="0" applyFont="1" applyFill="1" applyAlignment="1">
      <alignment horizontal="left" indent="1"/>
    </xf>
    <xf numFmtId="0" fontId="2" fillId="0" borderId="0" xfId="0" applyFont="1" applyBorder="1" applyAlignment="1">
      <alignment horizontal="left" vertical="center" indent="1"/>
    </xf>
    <xf numFmtId="0" fontId="2" fillId="3" borderId="0" xfId="0" applyFont="1" applyFill="1" applyAlignment="1">
      <alignment horizontal="left" vertical="center" indent="1"/>
    </xf>
    <xf numFmtId="0" fontId="2" fillId="3" borderId="0" xfId="0" applyFont="1" applyFill="1" applyAlignment="1">
      <alignment horizontal="center" vertical="center"/>
    </xf>
    <xf numFmtId="43" fontId="2" fillId="3" borderId="0" xfId="1" applyFont="1" applyFill="1" applyAlignment="1">
      <alignment horizontal="right" vertical="center" indent="1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left" inden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indent="1"/>
    </xf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horizontal="left" vertical="center" indent="1"/>
    </xf>
    <xf numFmtId="0" fontId="5" fillId="0" borderId="4" xfId="0" applyFont="1" applyBorder="1" applyAlignment="1">
      <alignment horizontal="left" vertical="center" indent="1"/>
    </xf>
    <xf numFmtId="0" fontId="4" fillId="0" borderId="4" xfId="0" applyFont="1" applyBorder="1" applyAlignment="1">
      <alignment horizontal="left" vertical="center" indent="1"/>
    </xf>
    <xf numFmtId="4" fontId="0" fillId="0" borderId="0" xfId="0" applyNumberFormat="1"/>
    <xf numFmtId="0" fontId="4" fillId="0" borderId="0" xfId="0" applyFont="1" applyBorder="1" applyAlignment="1">
      <alignment horizontal="left" vertical="center" indent="1"/>
    </xf>
  </cellXfs>
  <cellStyles count="3">
    <cellStyle name="Comma" xfId="1" builtinId="3"/>
    <cellStyle name="Normal" xfId="0" builtinId="0"/>
    <cellStyle name="Obično_List4" xfId="2" xr:uid="{9D2C7B01-7D29-41D0-92F7-933914656E5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K120"/>
  <sheetViews>
    <sheetView tabSelected="1" zoomScale="70" zoomScaleNormal="7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B18" sqref="B18"/>
    </sheetView>
  </sheetViews>
  <sheetFormatPr defaultRowHeight="16.5" x14ac:dyDescent="0.25"/>
  <cols>
    <col min="1" max="1" width="3" customWidth="1"/>
    <col min="2" max="2" width="52.42578125" style="6" customWidth="1"/>
    <col min="3" max="3" width="19" style="1" customWidth="1"/>
    <col min="4" max="4" width="21.5703125" style="6" customWidth="1"/>
    <col min="5" max="5" width="15.5703125" style="10" customWidth="1"/>
    <col min="6" max="6" width="11" style="1" customWidth="1"/>
    <col min="7" max="7" width="54.140625" style="6" customWidth="1"/>
    <col min="8" max="8" width="13.42578125" bestFit="1" customWidth="1"/>
    <col min="9" max="9" width="18.85546875" customWidth="1"/>
    <col min="11" max="11" width="12.42578125" bestFit="1" customWidth="1"/>
  </cols>
  <sheetData>
    <row r="1" spans="2:7" x14ac:dyDescent="0.25">
      <c r="B1" s="6" t="s">
        <v>0</v>
      </c>
    </row>
    <row r="2" spans="2:7" x14ac:dyDescent="0.25">
      <c r="B2" s="6" t="s">
        <v>56</v>
      </c>
    </row>
    <row r="4" spans="2:7" ht="49.5" customHeight="1" x14ac:dyDescent="0.25">
      <c r="B4" s="12" t="s">
        <v>1</v>
      </c>
      <c r="C4" s="4" t="s">
        <v>2</v>
      </c>
      <c r="D4" s="12" t="s">
        <v>3</v>
      </c>
      <c r="E4" s="5" t="s">
        <v>4</v>
      </c>
      <c r="F4" s="28" t="s">
        <v>5</v>
      </c>
      <c r="G4" s="29"/>
    </row>
    <row r="5" spans="2:7" ht="15" customHeight="1" x14ac:dyDescent="0.25">
      <c r="B5" s="31"/>
    </row>
    <row r="6" spans="2:7" x14ac:dyDescent="0.3">
      <c r="B6" s="34" t="s">
        <v>107</v>
      </c>
      <c r="C6" s="8" t="s">
        <v>60</v>
      </c>
      <c r="D6" s="7" t="s">
        <v>11</v>
      </c>
      <c r="E6" s="15">
        <v>2205</v>
      </c>
      <c r="F6" s="8" t="s">
        <v>6</v>
      </c>
      <c r="G6" s="16" t="s">
        <v>7</v>
      </c>
    </row>
    <row r="7" spans="2:7" ht="15" customHeight="1" x14ac:dyDescent="0.25">
      <c r="B7" s="32"/>
    </row>
    <row r="8" spans="2:7" ht="15" customHeight="1" x14ac:dyDescent="0.3">
      <c r="B8" s="33" t="s">
        <v>108</v>
      </c>
      <c r="C8" s="2" t="s">
        <v>10</v>
      </c>
      <c r="D8" s="22" t="s">
        <v>11</v>
      </c>
      <c r="E8" s="14">
        <v>163.80000000000001</v>
      </c>
      <c r="F8" s="2" t="s">
        <v>12</v>
      </c>
      <c r="G8" s="11" t="s">
        <v>13</v>
      </c>
    </row>
    <row r="9" spans="2:7" ht="15" customHeight="1" x14ac:dyDescent="0.3">
      <c r="B9" s="33" t="s">
        <v>109</v>
      </c>
      <c r="C9" s="2" t="s">
        <v>61</v>
      </c>
      <c r="D9" s="22" t="s">
        <v>11</v>
      </c>
      <c r="E9" s="14">
        <v>2123.56</v>
      </c>
      <c r="F9" s="2"/>
      <c r="G9" s="11"/>
    </row>
    <row r="10" spans="2:7" ht="15" customHeight="1" x14ac:dyDescent="0.3">
      <c r="B10" s="33" t="s">
        <v>110</v>
      </c>
      <c r="C10" s="2" t="s">
        <v>15</v>
      </c>
      <c r="D10" s="6" t="s">
        <v>14</v>
      </c>
      <c r="E10" s="14">
        <v>258.74</v>
      </c>
      <c r="F10" s="2"/>
      <c r="G10" s="11"/>
    </row>
    <row r="11" spans="2:7" ht="15" customHeight="1" x14ac:dyDescent="0.3">
      <c r="B11" s="33" t="s">
        <v>111</v>
      </c>
      <c r="C11" s="2" t="s">
        <v>62</v>
      </c>
      <c r="D11" s="6" t="s">
        <v>14</v>
      </c>
      <c r="E11" s="14">
        <v>18.89</v>
      </c>
      <c r="F11" s="2"/>
      <c r="G11" s="11"/>
    </row>
    <row r="12" spans="2:7" ht="15" customHeight="1" x14ac:dyDescent="0.3">
      <c r="B12" s="34" t="s">
        <v>112</v>
      </c>
      <c r="C12" s="8" t="s">
        <v>16</v>
      </c>
      <c r="D12" s="7" t="s">
        <v>14</v>
      </c>
      <c r="E12" s="15">
        <v>201</v>
      </c>
      <c r="F12" s="8"/>
      <c r="G12" s="16"/>
    </row>
    <row r="13" spans="2:7" ht="15" customHeight="1" x14ac:dyDescent="0.3">
      <c r="B13" s="33" t="s">
        <v>105</v>
      </c>
      <c r="C13" s="2"/>
      <c r="E13" s="14">
        <f>SUM(E8:E12)</f>
        <v>2765.9900000000002</v>
      </c>
      <c r="F13" s="2"/>
      <c r="G13" s="11"/>
    </row>
    <row r="14" spans="2:7" ht="15" customHeight="1" x14ac:dyDescent="0.25">
      <c r="B14" s="32"/>
    </row>
    <row r="15" spans="2:7" ht="15" customHeight="1" x14ac:dyDescent="0.3">
      <c r="B15" s="33" t="s">
        <v>113</v>
      </c>
      <c r="C15" s="2" t="s">
        <v>17</v>
      </c>
      <c r="D15" s="22" t="s">
        <v>11</v>
      </c>
      <c r="E15" s="14">
        <v>214.28</v>
      </c>
      <c r="F15" s="2" t="s">
        <v>63</v>
      </c>
      <c r="G15" s="11" t="s">
        <v>64</v>
      </c>
    </row>
    <row r="16" spans="2:7" ht="15" customHeight="1" x14ac:dyDescent="0.3">
      <c r="B16" s="34" t="s">
        <v>114</v>
      </c>
      <c r="C16" s="8" t="s">
        <v>65</v>
      </c>
      <c r="D16" s="7" t="s">
        <v>11</v>
      </c>
      <c r="E16" s="15">
        <v>3338</v>
      </c>
      <c r="F16" s="8"/>
      <c r="G16" s="16"/>
    </row>
    <row r="17" spans="2:7" ht="15" customHeight="1" x14ac:dyDescent="0.3">
      <c r="B17" s="33" t="s">
        <v>105</v>
      </c>
      <c r="C17" s="2"/>
      <c r="E17" s="14">
        <f>SUM(E15:E16)</f>
        <v>3552.28</v>
      </c>
      <c r="F17" s="2"/>
      <c r="G17" s="11"/>
    </row>
    <row r="18" spans="2:7" ht="15" customHeight="1" x14ac:dyDescent="0.25">
      <c r="B18" s="32"/>
    </row>
    <row r="19" spans="2:7" ht="15" customHeight="1" x14ac:dyDescent="0.3">
      <c r="B19" s="34" t="s">
        <v>115</v>
      </c>
      <c r="C19" s="8" t="s">
        <v>66</v>
      </c>
      <c r="D19" s="7" t="s">
        <v>11</v>
      </c>
      <c r="E19" s="15">
        <v>39.89</v>
      </c>
      <c r="F19" s="8" t="s">
        <v>67</v>
      </c>
      <c r="G19" s="16" t="s">
        <v>68</v>
      </c>
    </row>
    <row r="20" spans="2:7" ht="15" customHeight="1" x14ac:dyDescent="0.25">
      <c r="B20" s="32"/>
    </row>
    <row r="21" spans="2:7" ht="15" customHeight="1" x14ac:dyDescent="0.3">
      <c r="B21" s="33" t="s">
        <v>116</v>
      </c>
      <c r="C21" s="2" t="s">
        <v>19</v>
      </c>
      <c r="D21" s="22" t="s">
        <v>11</v>
      </c>
      <c r="E21" s="14">
        <v>299.62</v>
      </c>
      <c r="F21" s="2" t="s">
        <v>18</v>
      </c>
      <c r="G21" s="11" t="s">
        <v>69</v>
      </c>
    </row>
    <row r="22" spans="2:7" ht="15" customHeight="1" x14ac:dyDescent="0.3">
      <c r="B22" s="34" t="s">
        <v>117</v>
      </c>
      <c r="C22" s="8" t="s">
        <v>70</v>
      </c>
      <c r="D22" s="7" t="s">
        <v>11</v>
      </c>
      <c r="E22" s="15">
        <v>1640.94</v>
      </c>
      <c r="F22" s="8"/>
      <c r="G22" s="16"/>
    </row>
    <row r="23" spans="2:7" ht="15" customHeight="1" x14ac:dyDescent="0.3">
      <c r="B23" s="33" t="s">
        <v>105</v>
      </c>
      <c r="C23" s="2"/>
      <c r="E23" s="14">
        <f>SUM(E21:E22)</f>
        <v>1940.56</v>
      </c>
      <c r="F23" s="2"/>
      <c r="G23" s="11"/>
    </row>
    <row r="24" spans="2:7" ht="15" customHeight="1" x14ac:dyDescent="0.25">
      <c r="B24" s="32"/>
    </row>
    <row r="25" spans="2:7" ht="15" customHeight="1" x14ac:dyDescent="0.3">
      <c r="B25" s="33" t="s">
        <v>118</v>
      </c>
      <c r="C25" s="2" t="s">
        <v>23</v>
      </c>
      <c r="D25" s="6" t="s">
        <v>8</v>
      </c>
      <c r="E25" s="14">
        <v>112.81</v>
      </c>
      <c r="F25" s="2" t="s">
        <v>21</v>
      </c>
      <c r="G25" s="11" t="s">
        <v>22</v>
      </c>
    </row>
    <row r="26" spans="2:7" ht="15" customHeight="1" x14ac:dyDescent="0.3">
      <c r="B26" s="33" t="s">
        <v>119</v>
      </c>
      <c r="C26" s="2" t="s">
        <v>71</v>
      </c>
      <c r="D26" s="6" t="s">
        <v>20</v>
      </c>
      <c r="E26" s="14">
        <v>74.66</v>
      </c>
      <c r="F26" s="2"/>
      <c r="G26" s="11"/>
    </row>
    <row r="27" spans="2:7" ht="15" customHeight="1" x14ac:dyDescent="0.3">
      <c r="B27" s="34" t="s">
        <v>120</v>
      </c>
      <c r="C27" s="8" t="s">
        <v>72</v>
      </c>
      <c r="D27" s="7" t="s">
        <v>8</v>
      </c>
      <c r="E27" s="15">
        <v>162.5</v>
      </c>
      <c r="F27" s="8"/>
      <c r="G27" s="16"/>
    </row>
    <row r="28" spans="2:7" ht="15" customHeight="1" x14ac:dyDescent="0.3">
      <c r="B28" s="33" t="s">
        <v>105</v>
      </c>
      <c r="C28" s="2"/>
      <c r="E28" s="14">
        <f>SUM(E25:E27)</f>
        <v>349.97</v>
      </c>
      <c r="F28" s="2"/>
      <c r="G28" s="11"/>
    </row>
    <row r="29" spans="2:7" ht="15" customHeight="1" x14ac:dyDescent="0.25">
      <c r="B29" s="32"/>
    </row>
    <row r="30" spans="2:7" ht="15" customHeight="1" x14ac:dyDescent="0.3">
      <c r="B30" s="34" t="s">
        <v>166</v>
      </c>
      <c r="C30" s="8" t="s">
        <v>73</v>
      </c>
      <c r="D30" s="7" t="s">
        <v>11</v>
      </c>
      <c r="E30" s="15">
        <v>127.33</v>
      </c>
      <c r="F30" s="8" t="s">
        <v>25</v>
      </c>
      <c r="G30" s="16" t="s">
        <v>26</v>
      </c>
    </row>
    <row r="31" spans="2:7" ht="15" customHeight="1" x14ac:dyDescent="0.25">
      <c r="B31" s="32"/>
    </row>
    <row r="32" spans="2:7" ht="15" customHeight="1" x14ac:dyDescent="0.3">
      <c r="B32" s="34" t="s">
        <v>122</v>
      </c>
      <c r="C32" s="8" t="s">
        <v>74</v>
      </c>
      <c r="D32" s="7" t="s">
        <v>29</v>
      </c>
      <c r="E32" s="15">
        <v>851.86</v>
      </c>
      <c r="F32" s="8" t="s">
        <v>27</v>
      </c>
      <c r="G32" s="16" t="s">
        <v>28</v>
      </c>
    </row>
    <row r="33" spans="2:7" ht="15" customHeight="1" x14ac:dyDescent="0.25">
      <c r="B33" s="32"/>
    </row>
    <row r="34" spans="2:7" ht="15" customHeight="1" x14ac:dyDescent="0.3">
      <c r="B34" s="33" t="s">
        <v>123</v>
      </c>
      <c r="C34" s="2" t="s">
        <v>24</v>
      </c>
      <c r="D34" s="6" t="s">
        <v>8</v>
      </c>
      <c r="E34" s="14">
        <v>388.05</v>
      </c>
      <c r="F34" s="2" t="s">
        <v>75</v>
      </c>
      <c r="G34" s="11" t="s">
        <v>30</v>
      </c>
    </row>
    <row r="35" spans="2:7" ht="15" customHeight="1" x14ac:dyDescent="0.3">
      <c r="B35" s="30" t="s">
        <v>124</v>
      </c>
      <c r="C35" s="2" t="s">
        <v>76</v>
      </c>
      <c r="D35" s="6" t="s">
        <v>100</v>
      </c>
      <c r="E35" s="14">
        <v>135</v>
      </c>
      <c r="F35" s="2"/>
      <c r="G35" s="11"/>
    </row>
    <row r="36" spans="2:7" ht="15" customHeight="1" x14ac:dyDescent="0.3">
      <c r="B36" s="30" t="s">
        <v>125</v>
      </c>
      <c r="C36" s="2" t="s">
        <v>77</v>
      </c>
      <c r="D36" s="6" t="s">
        <v>101</v>
      </c>
      <c r="E36" s="14">
        <v>591.37</v>
      </c>
      <c r="F36" s="2"/>
      <c r="G36" s="11"/>
    </row>
    <row r="37" spans="2:7" ht="15" customHeight="1" x14ac:dyDescent="0.3">
      <c r="B37" s="30" t="s">
        <v>126</v>
      </c>
      <c r="C37" s="2" t="s">
        <v>78</v>
      </c>
      <c r="D37" s="6" t="s">
        <v>102</v>
      </c>
      <c r="E37" s="14">
        <v>296.52</v>
      </c>
      <c r="F37" s="2"/>
      <c r="G37" s="11"/>
    </row>
    <row r="38" spans="2:7" ht="15" customHeight="1" x14ac:dyDescent="0.3">
      <c r="B38" s="35" t="s">
        <v>106</v>
      </c>
      <c r="C38" s="8" t="s">
        <v>79</v>
      </c>
      <c r="D38" s="7" t="s">
        <v>14</v>
      </c>
      <c r="E38" s="15">
        <v>29.86</v>
      </c>
      <c r="F38" s="8"/>
      <c r="G38" s="16"/>
    </row>
    <row r="39" spans="2:7" ht="15" customHeight="1" x14ac:dyDescent="0.3">
      <c r="B39" s="30" t="s">
        <v>105</v>
      </c>
      <c r="C39" s="2"/>
      <c r="E39" s="14">
        <f>SUM(E34:E38)</f>
        <v>1440.8</v>
      </c>
      <c r="F39" s="2"/>
      <c r="G39" s="11"/>
    </row>
    <row r="40" spans="2:7" ht="15" customHeight="1" x14ac:dyDescent="0.25">
      <c r="B40" s="31"/>
    </row>
    <row r="41" spans="2:7" ht="15" customHeight="1" x14ac:dyDescent="0.3">
      <c r="B41" s="30" t="s">
        <v>127</v>
      </c>
      <c r="C41" s="2" t="s">
        <v>31</v>
      </c>
      <c r="D41" s="6" t="s">
        <v>11</v>
      </c>
      <c r="E41" s="14">
        <v>1061.8</v>
      </c>
      <c r="F41" s="2" t="s">
        <v>80</v>
      </c>
      <c r="G41" s="11" t="s">
        <v>32</v>
      </c>
    </row>
    <row r="42" spans="2:7" ht="15" customHeight="1" x14ac:dyDescent="0.3">
      <c r="B42" s="35" t="s">
        <v>128</v>
      </c>
      <c r="C42" s="8" t="s">
        <v>81</v>
      </c>
      <c r="D42" s="7" t="s">
        <v>14</v>
      </c>
      <c r="E42" s="15">
        <v>320</v>
      </c>
      <c r="F42" s="8"/>
      <c r="G42" s="16"/>
    </row>
    <row r="43" spans="2:7" ht="15" customHeight="1" x14ac:dyDescent="0.3">
      <c r="B43" s="30" t="s">
        <v>105</v>
      </c>
      <c r="C43" s="2"/>
      <c r="E43" s="14">
        <f>SUM(E41:E42)</f>
        <v>1381.8</v>
      </c>
      <c r="F43" s="2"/>
      <c r="G43" s="11"/>
    </row>
    <row r="44" spans="2:7" ht="15" customHeight="1" x14ac:dyDescent="0.25">
      <c r="B44" s="31"/>
    </row>
    <row r="45" spans="2:7" ht="15" customHeight="1" x14ac:dyDescent="0.3">
      <c r="B45" s="30" t="s">
        <v>129</v>
      </c>
      <c r="C45" s="2" t="s">
        <v>82</v>
      </c>
      <c r="D45" s="6" t="s">
        <v>11</v>
      </c>
      <c r="E45" s="14">
        <v>50</v>
      </c>
      <c r="F45" s="2" t="s">
        <v>33</v>
      </c>
      <c r="G45" s="11" t="s">
        <v>34</v>
      </c>
    </row>
    <row r="46" spans="2:7" ht="15" customHeight="1" x14ac:dyDescent="0.3">
      <c r="B46" s="30" t="s">
        <v>130</v>
      </c>
      <c r="C46" s="2" t="s">
        <v>83</v>
      </c>
      <c r="D46" s="6" t="s">
        <v>103</v>
      </c>
      <c r="E46" s="14">
        <v>300</v>
      </c>
      <c r="F46" s="2"/>
      <c r="G46" s="11"/>
    </row>
    <row r="47" spans="2:7" ht="15" customHeight="1" x14ac:dyDescent="0.3">
      <c r="B47" s="30" t="s">
        <v>158</v>
      </c>
      <c r="C47" s="2" t="s">
        <v>84</v>
      </c>
      <c r="D47" s="6" t="s">
        <v>14</v>
      </c>
      <c r="E47" s="14">
        <v>200</v>
      </c>
      <c r="F47" s="2"/>
      <c r="G47" s="11"/>
    </row>
    <row r="48" spans="2:7" ht="15" customHeight="1" x14ac:dyDescent="0.3">
      <c r="B48" s="30" t="s">
        <v>157</v>
      </c>
      <c r="C48" s="2" t="s">
        <v>36</v>
      </c>
      <c r="D48" s="6" t="s">
        <v>11</v>
      </c>
      <c r="E48" s="14">
        <v>74.349999999999994</v>
      </c>
      <c r="F48" s="2"/>
      <c r="G48" s="11"/>
    </row>
    <row r="49" spans="2:7" ht="15" customHeight="1" x14ac:dyDescent="0.3">
      <c r="B49" s="30" t="s">
        <v>156</v>
      </c>
      <c r="C49" s="2" t="s">
        <v>37</v>
      </c>
      <c r="D49" s="6" t="s">
        <v>8</v>
      </c>
      <c r="E49" s="14">
        <v>680.81</v>
      </c>
      <c r="F49" s="2"/>
      <c r="G49" s="11"/>
    </row>
    <row r="50" spans="2:7" ht="15" customHeight="1" x14ac:dyDescent="0.3">
      <c r="B50" s="37" t="s">
        <v>131</v>
      </c>
      <c r="C50" s="26" t="s">
        <v>85</v>
      </c>
      <c r="D50" s="22" t="s">
        <v>11</v>
      </c>
      <c r="E50" s="17">
        <v>130</v>
      </c>
      <c r="F50" s="26"/>
      <c r="G50" s="27"/>
    </row>
    <row r="51" spans="2:7" ht="15" customHeight="1" x14ac:dyDescent="0.3">
      <c r="B51" s="37" t="s">
        <v>143</v>
      </c>
      <c r="C51" s="26" t="s">
        <v>38</v>
      </c>
      <c r="D51" s="22" t="s">
        <v>38</v>
      </c>
      <c r="E51" s="17">
        <v>2500</v>
      </c>
      <c r="F51" s="26"/>
      <c r="G51" s="27"/>
    </row>
    <row r="52" spans="2:7" ht="15" customHeight="1" x14ac:dyDescent="0.3">
      <c r="B52" s="37" t="s">
        <v>144</v>
      </c>
      <c r="C52" s="26" t="s">
        <v>38</v>
      </c>
      <c r="D52" s="22" t="s">
        <v>38</v>
      </c>
      <c r="E52" s="17">
        <v>134.06</v>
      </c>
      <c r="F52" s="26"/>
      <c r="G52" s="27"/>
    </row>
    <row r="53" spans="2:7" ht="15" customHeight="1" x14ac:dyDescent="0.3">
      <c r="B53" s="37" t="s">
        <v>145</v>
      </c>
      <c r="C53" s="26" t="s">
        <v>38</v>
      </c>
      <c r="D53" s="22" t="s">
        <v>38</v>
      </c>
      <c r="E53" s="17">
        <v>150</v>
      </c>
      <c r="F53" s="26"/>
      <c r="G53" s="27"/>
    </row>
    <row r="54" spans="2:7" ht="15" customHeight="1" x14ac:dyDescent="0.3">
      <c r="B54" s="37" t="s">
        <v>146</v>
      </c>
      <c r="C54" s="26" t="s">
        <v>38</v>
      </c>
      <c r="D54" s="22" t="s">
        <v>38</v>
      </c>
      <c r="E54" s="17">
        <v>150</v>
      </c>
      <c r="F54" s="26"/>
      <c r="G54" s="27"/>
    </row>
    <row r="55" spans="2:7" ht="15" customHeight="1" x14ac:dyDescent="0.3">
      <c r="B55" s="37" t="s">
        <v>147</v>
      </c>
      <c r="C55" s="26" t="s">
        <v>38</v>
      </c>
      <c r="D55" s="22" t="s">
        <v>38</v>
      </c>
      <c r="E55" s="17">
        <v>100</v>
      </c>
      <c r="F55" s="26"/>
      <c r="G55" s="27"/>
    </row>
    <row r="56" spans="2:7" ht="15" customHeight="1" x14ac:dyDescent="0.3">
      <c r="B56" s="37" t="s">
        <v>148</v>
      </c>
      <c r="C56" s="26" t="s">
        <v>38</v>
      </c>
      <c r="D56" s="22" t="s">
        <v>38</v>
      </c>
      <c r="E56" s="17">
        <v>150</v>
      </c>
      <c r="F56" s="26"/>
      <c r="G56" s="27"/>
    </row>
    <row r="57" spans="2:7" ht="15" customHeight="1" x14ac:dyDescent="0.3">
      <c r="B57" s="37" t="s">
        <v>149</v>
      </c>
      <c r="C57" s="26" t="s">
        <v>38</v>
      </c>
      <c r="D57" s="22" t="s">
        <v>38</v>
      </c>
      <c r="E57" s="17">
        <v>134.06</v>
      </c>
      <c r="F57" s="26"/>
      <c r="G57" s="27"/>
    </row>
    <row r="58" spans="2:7" ht="15" customHeight="1" x14ac:dyDescent="0.3">
      <c r="B58" s="37" t="s">
        <v>150</v>
      </c>
      <c r="C58" s="26" t="s">
        <v>38</v>
      </c>
      <c r="D58" s="22" t="s">
        <v>38</v>
      </c>
      <c r="E58" s="17">
        <v>150</v>
      </c>
      <c r="F58" s="26"/>
      <c r="G58" s="27"/>
    </row>
    <row r="59" spans="2:7" ht="15" customHeight="1" x14ac:dyDescent="0.3">
      <c r="B59" s="37" t="s">
        <v>151</v>
      </c>
      <c r="C59" s="26" t="s">
        <v>38</v>
      </c>
      <c r="D59" s="22" t="s">
        <v>38</v>
      </c>
      <c r="E59" s="17">
        <v>130.91</v>
      </c>
      <c r="F59" s="26"/>
      <c r="G59" s="27"/>
    </row>
    <row r="60" spans="2:7" ht="15" customHeight="1" x14ac:dyDescent="0.3">
      <c r="B60" s="37" t="s">
        <v>152</v>
      </c>
      <c r="C60" s="26" t="s">
        <v>38</v>
      </c>
      <c r="D60" s="22" t="s">
        <v>38</v>
      </c>
      <c r="E60" s="17">
        <v>130.91</v>
      </c>
      <c r="F60" s="26"/>
      <c r="G60" s="27"/>
    </row>
    <row r="61" spans="2:7" ht="15" customHeight="1" x14ac:dyDescent="0.3">
      <c r="B61" s="37" t="s">
        <v>153</v>
      </c>
      <c r="C61" s="26" t="s">
        <v>38</v>
      </c>
      <c r="D61" s="22" t="s">
        <v>38</v>
      </c>
      <c r="E61" s="17">
        <v>130.91</v>
      </c>
      <c r="F61" s="26"/>
      <c r="G61" s="27"/>
    </row>
    <row r="62" spans="2:7" ht="15" customHeight="1" x14ac:dyDescent="0.3">
      <c r="B62" s="37" t="s">
        <v>154</v>
      </c>
      <c r="C62" s="26" t="s">
        <v>38</v>
      </c>
      <c r="D62" s="22" t="s">
        <v>38</v>
      </c>
      <c r="E62" s="17">
        <v>2600</v>
      </c>
      <c r="F62" s="26"/>
      <c r="G62" s="27"/>
    </row>
    <row r="63" spans="2:7" ht="15" customHeight="1" x14ac:dyDescent="0.3">
      <c r="B63" s="35" t="s">
        <v>155</v>
      </c>
      <c r="C63" s="8" t="s">
        <v>38</v>
      </c>
      <c r="D63" s="7" t="s">
        <v>38</v>
      </c>
      <c r="E63" s="15">
        <v>410.48</v>
      </c>
      <c r="F63" s="8"/>
      <c r="G63" s="16"/>
    </row>
    <row r="64" spans="2:7" ht="15" customHeight="1" x14ac:dyDescent="0.3">
      <c r="B64" s="30" t="s">
        <v>105</v>
      </c>
      <c r="C64" s="2"/>
      <c r="E64" s="14">
        <f>SUM(E45:E63)</f>
        <v>8306.49</v>
      </c>
      <c r="F64" s="2"/>
      <c r="G64" s="11"/>
    </row>
    <row r="65" spans="2:7" ht="15" customHeight="1" x14ac:dyDescent="0.25">
      <c r="B65" s="31"/>
    </row>
    <row r="66" spans="2:7" ht="15" customHeight="1" x14ac:dyDescent="0.3">
      <c r="B66" s="30" t="s">
        <v>159</v>
      </c>
      <c r="C66" s="2" t="s">
        <v>86</v>
      </c>
      <c r="D66" s="22" t="s">
        <v>14</v>
      </c>
      <c r="E66" s="14">
        <v>314.79000000000002</v>
      </c>
      <c r="F66" s="2" t="s">
        <v>40</v>
      </c>
      <c r="G66" s="11" t="s">
        <v>41</v>
      </c>
    </row>
    <row r="67" spans="2:7" ht="15" customHeight="1" x14ac:dyDescent="0.3">
      <c r="B67" s="30" t="s">
        <v>160</v>
      </c>
      <c r="C67" s="2" t="s">
        <v>42</v>
      </c>
      <c r="D67" s="22" t="s">
        <v>11</v>
      </c>
      <c r="E67" s="14">
        <v>138.52000000000001</v>
      </c>
      <c r="F67" s="2"/>
      <c r="G67" s="11"/>
    </row>
    <row r="68" spans="2:7" ht="15" customHeight="1" x14ac:dyDescent="0.3">
      <c r="B68" s="35" t="s">
        <v>161</v>
      </c>
      <c r="C68" s="8" t="s">
        <v>43</v>
      </c>
      <c r="D68" s="7" t="s">
        <v>8</v>
      </c>
      <c r="E68" s="15">
        <v>125</v>
      </c>
      <c r="F68" s="8"/>
      <c r="G68" s="16"/>
    </row>
    <row r="69" spans="2:7" ht="15" customHeight="1" x14ac:dyDescent="0.3">
      <c r="B69" s="30" t="s">
        <v>105</v>
      </c>
      <c r="C69" s="2"/>
      <c r="E69" s="14">
        <f>SUM(E66:E68)</f>
        <v>578.31000000000006</v>
      </c>
      <c r="F69" s="2"/>
      <c r="G69" s="11"/>
    </row>
    <row r="70" spans="2:7" ht="15" customHeight="1" x14ac:dyDescent="0.25">
      <c r="B70" s="31"/>
    </row>
    <row r="71" spans="2:7" ht="15" customHeight="1" x14ac:dyDescent="0.3">
      <c r="B71" s="30" t="s">
        <v>156</v>
      </c>
      <c r="C71" s="2" t="s">
        <v>37</v>
      </c>
      <c r="D71" s="6" t="s">
        <v>8</v>
      </c>
      <c r="E71" s="14">
        <v>162.69</v>
      </c>
      <c r="F71" s="2" t="s">
        <v>44</v>
      </c>
      <c r="G71" s="11" t="s">
        <v>45</v>
      </c>
    </row>
    <row r="72" spans="2:7" ht="15" customHeight="1" x14ac:dyDescent="0.3">
      <c r="B72" s="30" t="s">
        <v>162</v>
      </c>
      <c r="C72" s="2" t="s">
        <v>87</v>
      </c>
      <c r="D72" s="6" t="s">
        <v>104</v>
      </c>
      <c r="E72" s="14">
        <v>354.41</v>
      </c>
      <c r="F72" s="2" t="s">
        <v>44</v>
      </c>
      <c r="G72" s="11" t="s">
        <v>45</v>
      </c>
    </row>
    <row r="73" spans="2:7" ht="15" customHeight="1" x14ac:dyDescent="0.3">
      <c r="B73" s="35" t="s">
        <v>132</v>
      </c>
      <c r="C73" s="8" t="s">
        <v>88</v>
      </c>
      <c r="D73" s="7" t="s">
        <v>35</v>
      </c>
      <c r="E73" s="15">
        <v>206.84</v>
      </c>
      <c r="F73" s="8" t="s">
        <v>44</v>
      </c>
      <c r="G73" s="16" t="s">
        <v>45</v>
      </c>
    </row>
    <row r="74" spans="2:7" ht="15" customHeight="1" x14ac:dyDescent="0.3">
      <c r="B74" s="30" t="s">
        <v>105</v>
      </c>
      <c r="C74" s="2"/>
      <c r="E74" s="14">
        <f>SUM(E71:E73)</f>
        <v>723.94</v>
      </c>
      <c r="F74" s="2"/>
      <c r="G74" s="11"/>
    </row>
    <row r="75" spans="2:7" ht="15" customHeight="1" x14ac:dyDescent="0.25">
      <c r="B75" s="31"/>
    </row>
    <row r="76" spans="2:7" ht="15" customHeight="1" x14ac:dyDescent="0.3">
      <c r="B76" s="30" t="s">
        <v>141</v>
      </c>
      <c r="C76" s="2" t="s">
        <v>46</v>
      </c>
      <c r="D76" s="6" t="s">
        <v>14</v>
      </c>
      <c r="E76" s="14">
        <v>332</v>
      </c>
      <c r="F76" s="2" t="s">
        <v>47</v>
      </c>
      <c r="G76" s="11" t="s">
        <v>89</v>
      </c>
    </row>
    <row r="77" spans="2:7" ht="15" customHeight="1" x14ac:dyDescent="0.3">
      <c r="B77" s="30" t="s">
        <v>167</v>
      </c>
      <c r="C77" s="2">
        <v>85167032587</v>
      </c>
      <c r="D77" s="6" t="s">
        <v>11</v>
      </c>
      <c r="E77" s="14">
        <v>120</v>
      </c>
      <c r="F77" s="2"/>
      <c r="G77" s="11"/>
    </row>
    <row r="78" spans="2:7" ht="15" customHeight="1" x14ac:dyDescent="0.3">
      <c r="B78" s="30" t="s">
        <v>133</v>
      </c>
      <c r="C78" s="2" t="s">
        <v>90</v>
      </c>
      <c r="D78" s="6" t="s">
        <v>14</v>
      </c>
      <c r="E78" s="14">
        <v>92</v>
      </c>
      <c r="F78" s="2"/>
      <c r="G78" s="11"/>
    </row>
    <row r="79" spans="2:7" ht="15" customHeight="1" x14ac:dyDescent="0.3">
      <c r="B79" s="35" t="s">
        <v>134</v>
      </c>
      <c r="C79" s="8" t="s">
        <v>91</v>
      </c>
      <c r="D79" s="7" t="s">
        <v>8</v>
      </c>
      <c r="E79" s="15">
        <v>40</v>
      </c>
      <c r="F79" s="8"/>
      <c r="G79" s="16"/>
    </row>
    <row r="80" spans="2:7" ht="15" customHeight="1" x14ac:dyDescent="0.3">
      <c r="B80" s="30" t="s">
        <v>105</v>
      </c>
      <c r="C80" s="2"/>
      <c r="E80" s="14">
        <f>SUM(E76:E79)</f>
        <v>584</v>
      </c>
      <c r="F80" s="2"/>
      <c r="G80" s="11"/>
    </row>
    <row r="81" spans="2:7" ht="15" customHeight="1" x14ac:dyDescent="0.25">
      <c r="B81" s="31"/>
    </row>
    <row r="82" spans="2:7" ht="15" customHeight="1" x14ac:dyDescent="0.3">
      <c r="B82" s="30" t="s">
        <v>135</v>
      </c>
      <c r="C82" s="2" t="s">
        <v>92</v>
      </c>
      <c r="D82" s="6" t="s">
        <v>8</v>
      </c>
      <c r="E82" s="14">
        <v>10.45</v>
      </c>
      <c r="F82" s="2" t="s">
        <v>48</v>
      </c>
      <c r="G82" s="11" t="s">
        <v>49</v>
      </c>
    </row>
    <row r="83" spans="2:7" ht="15" customHeight="1" x14ac:dyDescent="0.3">
      <c r="B83" s="30" t="s">
        <v>164</v>
      </c>
      <c r="C83" s="2">
        <v>12928625880</v>
      </c>
      <c r="D83" s="6" t="s">
        <v>99</v>
      </c>
      <c r="E83" s="14">
        <v>40</v>
      </c>
      <c r="F83" s="2"/>
      <c r="G83" s="11"/>
    </row>
    <row r="84" spans="2:7" ht="15" customHeight="1" x14ac:dyDescent="0.3">
      <c r="B84" s="30" t="s">
        <v>165</v>
      </c>
      <c r="C84" s="2" t="s">
        <v>58</v>
      </c>
      <c r="D84" s="6" t="s">
        <v>11</v>
      </c>
      <c r="E84" s="14">
        <v>594.88</v>
      </c>
      <c r="F84" s="2"/>
      <c r="G84" s="11"/>
    </row>
    <row r="85" spans="2:7" ht="15" customHeight="1" x14ac:dyDescent="0.3">
      <c r="B85" s="30" t="s">
        <v>136</v>
      </c>
      <c r="C85" s="2" t="s">
        <v>93</v>
      </c>
      <c r="D85" s="6" t="s">
        <v>39</v>
      </c>
      <c r="E85" s="14">
        <v>850</v>
      </c>
      <c r="F85" s="2"/>
      <c r="G85" s="11"/>
    </row>
    <row r="86" spans="2:7" ht="15" customHeight="1" x14ac:dyDescent="0.3">
      <c r="B86" s="30" t="s">
        <v>137</v>
      </c>
      <c r="C86" s="2" t="s">
        <v>50</v>
      </c>
      <c r="D86" s="6" t="s">
        <v>14</v>
      </c>
      <c r="E86" s="14">
        <v>200</v>
      </c>
      <c r="F86" s="2"/>
      <c r="G86" s="11"/>
    </row>
    <row r="87" spans="2:7" ht="15" customHeight="1" x14ac:dyDescent="0.3">
      <c r="B87" s="35" t="s">
        <v>138</v>
      </c>
      <c r="C87" s="8" t="s">
        <v>94</v>
      </c>
      <c r="D87" s="7" t="s">
        <v>8</v>
      </c>
      <c r="E87" s="15">
        <v>13937.5</v>
      </c>
      <c r="F87" s="8"/>
      <c r="G87" s="16"/>
    </row>
    <row r="88" spans="2:7" ht="15" customHeight="1" x14ac:dyDescent="0.3">
      <c r="B88" s="31"/>
      <c r="C88" s="26"/>
      <c r="D88" s="22"/>
      <c r="E88" s="17">
        <f>SUM(E82:E87)</f>
        <v>15632.83</v>
      </c>
      <c r="F88" s="26"/>
      <c r="G88" s="27"/>
    </row>
    <row r="89" spans="2:7" ht="15" customHeight="1" x14ac:dyDescent="0.25">
      <c r="B89" s="31"/>
    </row>
    <row r="90" spans="2:7" ht="15" customHeight="1" x14ac:dyDescent="0.3">
      <c r="B90" s="35" t="s">
        <v>121</v>
      </c>
      <c r="C90" s="8" t="s">
        <v>73</v>
      </c>
      <c r="D90" s="7" t="s">
        <v>11</v>
      </c>
      <c r="E90" s="15">
        <v>359.85</v>
      </c>
      <c r="F90" s="8" t="s">
        <v>51</v>
      </c>
      <c r="G90" s="16" t="s">
        <v>52</v>
      </c>
    </row>
    <row r="91" spans="2:7" ht="15" customHeight="1" x14ac:dyDescent="0.25">
      <c r="B91" s="31"/>
    </row>
    <row r="92" spans="2:7" ht="15" customHeight="1" x14ac:dyDescent="0.3">
      <c r="B92" s="35" t="s">
        <v>139</v>
      </c>
      <c r="C92" s="8" t="s">
        <v>95</v>
      </c>
      <c r="D92" s="7" t="s">
        <v>11</v>
      </c>
      <c r="E92" s="15">
        <v>203.9</v>
      </c>
      <c r="F92" s="8" t="s">
        <v>96</v>
      </c>
      <c r="G92" s="16" t="s">
        <v>53</v>
      </c>
    </row>
    <row r="93" spans="2:7" ht="15" customHeight="1" x14ac:dyDescent="0.25">
      <c r="B93" s="31"/>
    </row>
    <row r="94" spans="2:7" ht="15" customHeight="1" x14ac:dyDescent="0.3">
      <c r="B94" s="35" t="s">
        <v>140</v>
      </c>
      <c r="C94" s="8" t="s">
        <v>54</v>
      </c>
      <c r="D94" s="7" t="s">
        <v>11</v>
      </c>
      <c r="E94" s="15">
        <v>226.96</v>
      </c>
      <c r="F94" s="8" t="s">
        <v>97</v>
      </c>
      <c r="G94" s="16" t="s">
        <v>98</v>
      </c>
    </row>
    <row r="95" spans="2:7" ht="15" customHeight="1" x14ac:dyDescent="0.25">
      <c r="B95" s="31"/>
    </row>
    <row r="96" spans="2:7" ht="15" customHeight="1" x14ac:dyDescent="0.3">
      <c r="B96" s="31"/>
      <c r="C96" s="19" t="s">
        <v>38</v>
      </c>
      <c r="D96" s="18" t="s">
        <v>57</v>
      </c>
      <c r="E96" s="20">
        <v>368014.68</v>
      </c>
      <c r="F96" s="19">
        <v>3111</v>
      </c>
      <c r="G96" s="21" t="s">
        <v>142</v>
      </c>
    </row>
    <row r="97" spans="2:11" ht="15" customHeight="1" x14ac:dyDescent="0.3">
      <c r="B97" s="18" t="s">
        <v>57</v>
      </c>
      <c r="C97" s="19" t="s">
        <v>38</v>
      </c>
      <c r="D97" s="18" t="s">
        <v>57</v>
      </c>
      <c r="E97" s="20">
        <f>5867.29+14180.81</f>
        <v>20048.099999999999</v>
      </c>
      <c r="F97" s="19">
        <v>3212</v>
      </c>
      <c r="G97" s="21" t="s">
        <v>59</v>
      </c>
      <c r="H97" s="36"/>
    </row>
    <row r="98" spans="2:11" ht="15" customHeight="1" x14ac:dyDescent="0.3">
      <c r="B98" s="18"/>
      <c r="C98" s="19" t="s">
        <v>38</v>
      </c>
      <c r="D98" s="18"/>
      <c r="E98" s="20">
        <f>12846.24+0+101.7+203.4+50.85+101.7*2+460</f>
        <v>13865.59</v>
      </c>
      <c r="F98" s="19">
        <v>3221</v>
      </c>
      <c r="G98" s="21" t="s">
        <v>163</v>
      </c>
      <c r="H98" s="36"/>
    </row>
    <row r="99" spans="2:11" ht="15" customHeight="1" x14ac:dyDescent="0.3">
      <c r="B99" s="18" t="s">
        <v>57</v>
      </c>
      <c r="C99" s="19" t="s">
        <v>38</v>
      </c>
      <c r="D99" s="18" t="s">
        <v>57</v>
      </c>
      <c r="E99" s="20">
        <v>25.5</v>
      </c>
      <c r="F99" s="19" t="s">
        <v>63</v>
      </c>
      <c r="G99" s="21" t="s">
        <v>64</v>
      </c>
    </row>
    <row r="100" spans="2:11" ht="15" customHeight="1" x14ac:dyDescent="0.3">
      <c r="B100" s="18"/>
      <c r="C100" s="19"/>
      <c r="D100" s="18"/>
      <c r="E100" s="20"/>
      <c r="F100" s="19"/>
      <c r="G100" s="21"/>
    </row>
    <row r="101" spans="2:11" ht="18.75" customHeight="1" x14ac:dyDescent="0.25">
      <c r="B101" s="6" t="s">
        <v>9</v>
      </c>
    </row>
    <row r="102" spans="2:11" ht="18.75" customHeight="1" x14ac:dyDescent="0.25">
      <c r="B102" s="23" t="s">
        <v>55</v>
      </c>
      <c r="C102" s="24"/>
      <c r="D102" s="23"/>
      <c r="E102" s="25">
        <f>SUM(E96:E101)+E6+E13+E17+E19+E23+E28+E30+E32+E39+E43+E64+E69+E74+E80+E88+E90+E92+E94</f>
        <v>443225.63</v>
      </c>
      <c r="F102" s="24"/>
      <c r="G102" s="23"/>
    </row>
    <row r="103" spans="2:11" ht="18.75" customHeight="1" x14ac:dyDescent="0.25">
      <c r="B103" s="13">
        <v>46059</v>
      </c>
    </row>
    <row r="104" spans="2:11" ht="15" customHeight="1" x14ac:dyDescent="0.25"/>
    <row r="105" spans="2:11" s="3" customFormat="1" x14ac:dyDescent="0.25">
      <c r="B105" s="6"/>
      <c r="C105" s="1"/>
      <c r="D105" s="6"/>
      <c r="E105" s="10"/>
      <c r="F105" s="9"/>
      <c r="G105" s="6"/>
      <c r="H105"/>
      <c r="I105"/>
      <c r="J105"/>
      <c r="K105"/>
    </row>
    <row r="106" spans="2:11" s="3" customFormat="1" x14ac:dyDescent="0.25">
      <c r="B106" s="6"/>
      <c r="C106" s="1"/>
      <c r="D106" s="6"/>
      <c r="E106" s="10"/>
      <c r="F106" s="9"/>
      <c r="G106" s="6"/>
      <c r="H106"/>
      <c r="I106"/>
      <c r="J106"/>
      <c r="K106"/>
    </row>
    <row r="107" spans="2:11" s="3" customFormat="1" x14ac:dyDescent="0.25">
      <c r="B107" s="6"/>
      <c r="C107" s="1"/>
      <c r="D107" s="6"/>
      <c r="E107" s="10"/>
      <c r="F107" s="9"/>
      <c r="G107" s="6"/>
      <c r="H107"/>
      <c r="I107"/>
      <c r="J107"/>
      <c r="K107"/>
    </row>
    <row r="108" spans="2:11" s="3" customFormat="1" x14ac:dyDescent="0.25">
      <c r="B108" s="6"/>
      <c r="C108" s="1"/>
      <c r="D108" s="6"/>
      <c r="E108" s="10"/>
      <c r="F108" s="9"/>
      <c r="G108" s="6"/>
      <c r="H108"/>
      <c r="I108"/>
      <c r="J108"/>
      <c r="K108"/>
    </row>
    <row r="109" spans="2:11" s="3" customFormat="1" x14ac:dyDescent="0.25">
      <c r="B109" s="6"/>
      <c r="C109" s="1"/>
      <c r="D109" s="6"/>
      <c r="E109" s="10"/>
      <c r="F109" s="9"/>
      <c r="G109" s="6"/>
      <c r="H109"/>
      <c r="I109"/>
      <c r="J109"/>
      <c r="K109"/>
    </row>
    <row r="110" spans="2:11" s="3" customFormat="1" x14ac:dyDescent="0.25">
      <c r="B110" s="6"/>
      <c r="C110" s="1"/>
      <c r="D110" s="6"/>
      <c r="E110" s="10"/>
      <c r="F110" s="9"/>
      <c r="G110" s="6"/>
      <c r="H110"/>
      <c r="I110"/>
      <c r="J110"/>
      <c r="K110"/>
    </row>
    <row r="111" spans="2:11" s="3" customFormat="1" x14ac:dyDescent="0.25">
      <c r="B111" s="6"/>
      <c r="C111" s="1"/>
      <c r="D111" s="6"/>
      <c r="E111" s="10"/>
      <c r="F111" s="9"/>
      <c r="G111" s="6"/>
      <c r="H111"/>
      <c r="I111"/>
      <c r="J111"/>
      <c r="K111"/>
    </row>
    <row r="112" spans="2:11" s="3" customFormat="1" x14ac:dyDescent="0.25">
      <c r="B112" s="6"/>
      <c r="C112" s="1"/>
      <c r="D112" s="6"/>
      <c r="E112" s="10"/>
      <c r="F112" s="9"/>
      <c r="G112" s="6"/>
      <c r="H112"/>
      <c r="I112"/>
      <c r="J112"/>
      <c r="K112"/>
    </row>
    <row r="113" spans="2:11" s="3" customFormat="1" x14ac:dyDescent="0.25">
      <c r="B113" s="6"/>
      <c r="C113" s="1"/>
      <c r="D113" s="6"/>
      <c r="E113" s="10"/>
      <c r="F113" s="9"/>
      <c r="G113" s="6"/>
      <c r="H113"/>
      <c r="I113"/>
      <c r="J113"/>
      <c r="K113"/>
    </row>
    <row r="114" spans="2:11" s="3" customFormat="1" x14ac:dyDescent="0.25">
      <c r="B114" s="6"/>
      <c r="C114" s="1"/>
      <c r="D114" s="6"/>
      <c r="E114" s="10"/>
      <c r="F114" s="9"/>
      <c r="G114" s="6"/>
      <c r="H114"/>
      <c r="I114"/>
      <c r="J114"/>
      <c r="K114"/>
    </row>
    <row r="115" spans="2:11" s="3" customFormat="1" x14ac:dyDescent="0.25">
      <c r="B115" s="6"/>
      <c r="C115" s="1"/>
      <c r="D115" s="6"/>
      <c r="E115" s="10"/>
      <c r="F115" s="9"/>
      <c r="G115" s="6"/>
      <c r="H115"/>
      <c r="I115"/>
      <c r="J115"/>
      <c r="K115"/>
    </row>
    <row r="116" spans="2:11" s="3" customFormat="1" x14ac:dyDescent="0.25">
      <c r="B116" s="6"/>
      <c r="C116" s="1"/>
      <c r="D116" s="6"/>
      <c r="E116" s="10"/>
      <c r="F116" s="9"/>
      <c r="G116" s="6"/>
      <c r="H116"/>
      <c r="I116"/>
      <c r="J116"/>
      <c r="K116"/>
    </row>
    <row r="117" spans="2:11" s="3" customFormat="1" x14ac:dyDescent="0.25">
      <c r="B117" s="6"/>
      <c r="C117" s="1"/>
      <c r="D117" s="6"/>
      <c r="E117" s="10"/>
      <c r="F117" s="9"/>
      <c r="G117" s="6"/>
      <c r="H117"/>
      <c r="I117"/>
      <c r="J117"/>
      <c r="K117"/>
    </row>
    <row r="118" spans="2:11" s="3" customFormat="1" x14ac:dyDescent="0.25">
      <c r="B118" s="6"/>
      <c r="C118" s="1"/>
      <c r="D118" s="6"/>
      <c r="E118" s="10"/>
      <c r="F118" s="9"/>
      <c r="G118" s="6"/>
      <c r="H118"/>
      <c r="I118"/>
      <c r="J118"/>
      <c r="K118"/>
    </row>
    <row r="119" spans="2:11" s="3" customFormat="1" x14ac:dyDescent="0.25">
      <c r="B119" s="6"/>
      <c r="C119" s="1"/>
      <c r="D119" s="6"/>
      <c r="E119" s="10"/>
      <c r="F119" s="9"/>
      <c r="G119" s="6"/>
      <c r="H119"/>
      <c r="I119"/>
      <c r="J119"/>
      <c r="K119"/>
    </row>
    <row r="120" spans="2:11" s="3" customFormat="1" x14ac:dyDescent="0.25">
      <c r="B120" s="6"/>
      <c r="C120" s="1"/>
      <c r="D120" s="6"/>
      <c r="E120" s="10"/>
      <c r="F120" s="9"/>
      <c r="G120" s="6"/>
      <c r="H120"/>
      <c r="I120"/>
      <c r="J120"/>
      <c r="K120"/>
    </row>
  </sheetData>
  <sheetProtection algorithmName="SHA-512" hashValue="NAuiAaXALsy+cRqFy8lrloshwZ44IN0nwjC8tkB+AJkj1La16ACXVb8Bh8XjGHym2TTsQgrhRMiEudF3jBAaYQ==" saltValue="NYv9/omZ6/9d2/gzht+Rbg==" spinCount="100000" sheet="1" objects="1" scenarios="1"/>
  <mergeCells count="1">
    <mergeCell ref="F4:G4"/>
  </mergeCells>
  <pageMargins left="0.7" right="0.7" top="0.75" bottom="0.75" header="0.3" footer="0.3"/>
  <pageSetup scale="51" fitToHeight="0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01-2026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Gabi</dc:creator>
  <cp:lastModifiedBy>Klaudija</cp:lastModifiedBy>
  <cp:lastPrinted>2026-02-10T13:56:22Z</cp:lastPrinted>
  <dcterms:created xsi:type="dcterms:W3CDTF">2015-06-05T18:17:20Z</dcterms:created>
  <dcterms:modified xsi:type="dcterms:W3CDTF">2026-02-10T13:57:35Z</dcterms:modified>
</cp:coreProperties>
</file>