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laudija\Desktop\"/>
    </mc:Choice>
  </mc:AlternateContent>
  <xr:revisionPtr revIDLastSave="0" documentId="8_{F6229571-9B72-483E-B126-D2ED01812A3C}" xr6:coauthVersionLast="47" xr6:coauthVersionMax="47" xr10:uidLastSave="{00000000-0000-0000-0000-000000000000}"/>
  <bookViews>
    <workbookView xWindow="-24855" yWindow="615" windowWidth="25170" windowHeight="15000" activeTab="1" xr2:uid="{00000000-000D-0000-FFFF-FFFF00000000}"/>
  </bookViews>
  <sheets>
    <sheet name="01-2026" sheetId="1" r:id="rId1"/>
    <sheet name="02-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9" i="2" l="1"/>
  <c r="E80" i="2"/>
  <c r="E49" i="2"/>
  <c r="D45" i="2"/>
  <c r="E107" i="2"/>
  <c r="E86" i="2"/>
  <c r="E34" i="2"/>
  <c r="E30" i="2"/>
  <c r="E18" i="2"/>
  <c r="E97" i="2"/>
  <c r="E43" i="2"/>
  <c r="E39" i="2"/>
  <c r="E24" i="2"/>
  <c r="E121" i="1"/>
  <c r="E83" i="1"/>
  <c r="E104" i="1"/>
  <c r="E98" i="1"/>
  <c r="E93" i="1"/>
  <c r="E88" i="1"/>
  <c r="E75" i="1"/>
  <c r="E71" i="1"/>
  <c r="E60" i="1"/>
  <c r="E55" i="1"/>
  <c r="E49" i="1"/>
  <c r="E45" i="1"/>
  <c r="E36" i="1"/>
  <c r="E30" i="1"/>
  <c r="E17" i="1"/>
  <c r="E12" i="1"/>
</calcChain>
</file>

<file path=xl/sharedStrings.xml><?xml version="1.0" encoding="utf-8"?>
<sst xmlns="http://schemas.openxmlformats.org/spreadsheetml/2006/main" count="572" uniqueCount="301">
  <si>
    <t>NAZIV ISPLATITELJA: Fakultet za menadžment u turizmu i ugostiteljestvu, Opatija</t>
  </si>
  <si>
    <t>NAZIV PRIMATELJA</t>
  </si>
  <si>
    <t>OIB PRIMATELJA</t>
  </si>
  <si>
    <t>SJEDIŠTE</t>
  </si>
  <si>
    <t>Način objave - ukupni iznos po primatelju</t>
  </si>
  <si>
    <t>VRSTA RASHODA</t>
  </si>
  <si>
    <t>3213</t>
  </si>
  <si>
    <t>Stručno usavršavanje zaposlenika</t>
  </si>
  <si>
    <t>Rijeka</t>
  </si>
  <si>
    <t>Ukupno</t>
  </si>
  <si>
    <t>58843087891</t>
  </si>
  <si>
    <t>Zagreb</t>
  </si>
  <si>
    <t>3221</t>
  </si>
  <si>
    <t>Uredski materijal i ostali materijalni rashodi</t>
  </si>
  <si>
    <t>Opatija</t>
  </si>
  <si>
    <t>62171880268</t>
  </si>
  <si>
    <t>57807962737</t>
  </si>
  <si>
    <t>27759560625</t>
  </si>
  <si>
    <t>3231</t>
  </si>
  <si>
    <t>87311810356</t>
  </si>
  <si>
    <t>Čavle</t>
  </si>
  <si>
    <t>3232</t>
  </si>
  <si>
    <t>Usluge tekućeg i investicijskog održavanja</t>
  </si>
  <si>
    <t>36856415212</t>
  </si>
  <si>
    <t>06144393646</t>
  </si>
  <si>
    <t>3233</t>
  </si>
  <si>
    <t>Usluge promidžbe i informiranja</t>
  </si>
  <si>
    <t>3234</t>
  </si>
  <si>
    <t>Komunalne usluge</t>
  </si>
  <si>
    <t>Jurdani</t>
  </si>
  <si>
    <t>Zakupnine i najamnine</t>
  </si>
  <si>
    <t>80848401890</t>
  </si>
  <si>
    <t>Zdravstvene i veterinarske usluge</t>
  </si>
  <si>
    <t>3237</t>
  </si>
  <si>
    <t>Intelektualne i osobne usluge</t>
  </si>
  <si>
    <t>Lovran</t>
  </si>
  <si>
    <t>58335400167</t>
  </si>
  <si>
    <t>87500773013</t>
  </si>
  <si>
    <t>GDPR</t>
  </si>
  <si>
    <t>Kastav</t>
  </si>
  <si>
    <t>3239</t>
  </si>
  <si>
    <t>Ostale usluge</t>
  </si>
  <si>
    <t>33679708526</t>
  </si>
  <si>
    <t>48450888776</t>
  </si>
  <si>
    <t>3293</t>
  </si>
  <si>
    <t>Reprezentacija</t>
  </si>
  <si>
    <t>28922587775</t>
  </si>
  <si>
    <t>38281545411</t>
  </si>
  <si>
    <t>3294</t>
  </si>
  <si>
    <t>3299</t>
  </si>
  <si>
    <t>Ostali nespomenuti rashodi poslovanja</t>
  </si>
  <si>
    <t>MILENIJ HOTELI D.O.O.</t>
  </si>
  <si>
    <t>78796880101</t>
  </si>
  <si>
    <t>3431</t>
  </si>
  <si>
    <t>Bankarske usluge i usluge platnog prometa</t>
  </si>
  <si>
    <t>Uredska oprema i namještaj</t>
  </si>
  <si>
    <t>30641829498</t>
  </si>
  <si>
    <t>Sveukupno</t>
  </si>
  <si>
    <t>Isplate sredstava za razdoblje siječanj 2026. godine</t>
  </si>
  <si>
    <t>PARTNER BANKA</t>
  </si>
  <si>
    <t>71221608291</t>
  </si>
  <si>
    <t>ZAGREB, HRVATSKA</t>
  </si>
  <si>
    <t>1122</t>
  </si>
  <si>
    <t>Depoziti kod kreditnih i ostalih financijskih institucija – tuzemni</t>
  </si>
  <si>
    <t>1291</t>
  </si>
  <si>
    <t>Potraživanja za naknade koje se refundiraju i predujmove</t>
  </si>
  <si>
    <t>BILOGORSKO BJELOVARSKA ŽUPANIJA</t>
  </si>
  <si>
    <t/>
  </si>
  <si>
    <t>KATARINA LINE D.O.O., OPATIJA</t>
  </si>
  <si>
    <t>PALMA TRAVEL D.O.O.</t>
  </si>
  <si>
    <t>28573765652</t>
  </si>
  <si>
    <t>TERME TUHELJ D.O.O.</t>
  </si>
  <si>
    <t>56566580479</t>
  </si>
  <si>
    <t>CROATIA VITA D.O.O.RIJEKA</t>
  </si>
  <si>
    <t>2311</t>
  </si>
  <si>
    <t>Obveze za plaće - neto</t>
  </si>
  <si>
    <t>LIDIJA BAGARIĆ</t>
  </si>
  <si>
    <t>85800571380</t>
  </si>
  <si>
    <t>NEZAVISNI SINDIKAT ZNANOSTI I VISOKOG OBRAZOVANJA</t>
  </si>
  <si>
    <t>DRŽAVNI PRORAČUN</t>
  </si>
  <si>
    <t>9000000003045</t>
  </si>
  <si>
    <t>2314</t>
  </si>
  <si>
    <t>Obveze za porez i prirez na dohodak iz plaća</t>
  </si>
  <si>
    <t>2315</t>
  </si>
  <si>
    <t>Obveze za doprinose iz plaća</t>
  </si>
  <si>
    <t>HZZO</t>
  </si>
  <si>
    <t>02958272670</t>
  </si>
  <si>
    <t>2316</t>
  </si>
  <si>
    <t>Obveze za doprinose na plaće</t>
  </si>
  <si>
    <t>ALENKA ŠULJIĆ PETRC</t>
  </si>
  <si>
    <t>2317</t>
  </si>
  <si>
    <t>Ostale obveze za zaposlene</t>
  </si>
  <si>
    <t>SANDRA JANKOVIĆ</t>
  </si>
  <si>
    <t>2321</t>
  </si>
  <si>
    <t>Naknade troškova zaposlenima</t>
  </si>
  <si>
    <t>2323</t>
  </si>
  <si>
    <t>Rashodi za usluge</t>
  </si>
  <si>
    <t>ROMANA LEKIĆ</t>
  </si>
  <si>
    <t>2395</t>
  </si>
  <si>
    <t>Obveze za ostale nespomenute obveze</t>
  </si>
  <si>
    <t>2731</t>
  </si>
  <si>
    <t>Obveze za naplaćene tuđe prihode</t>
  </si>
  <si>
    <t>INŽENJERSKI BIRO D.O.O. ZAGREB</t>
  </si>
  <si>
    <t>84170114747</t>
  </si>
  <si>
    <t>AGENCIJA ZA KOMERCIJALNU DJELATNOST D.O.O.</t>
  </si>
  <si>
    <t>HRVATSKO DRUŠTVO EKONOMISTA ZAGREB</t>
  </si>
  <si>
    <t>72888590750</t>
  </si>
  <si>
    <t>ORELJ D.O.O.</t>
  </si>
  <si>
    <t>S.K. ELEKTRO D.O.O. OPATIJA</t>
  </si>
  <si>
    <t>47468733588</t>
  </si>
  <si>
    <t>VERENO D.O.O. OPATIJA 57807962737</t>
  </si>
  <si>
    <t>INA INDUSTRIJA NAFTE D.D., 27759560625</t>
  </si>
  <si>
    <t>3223</t>
  </si>
  <si>
    <t>Energija</t>
  </si>
  <si>
    <t>PETROL  D.O.O. ZAGREB, 75550985023</t>
  </si>
  <si>
    <t>75550985023</t>
  </si>
  <si>
    <t>HGSPOT GRUPA D.O.O.</t>
  </si>
  <si>
    <t>65553879500</t>
  </si>
  <si>
    <t>3224</t>
  </si>
  <si>
    <t>Materijal i dijelovi za tekuće i investicijsko održavanje</t>
  </si>
  <si>
    <t>HP HRVATSKA POŠTA</t>
  </si>
  <si>
    <t>Usluge telefona, interneta, pošte i prijevoza</t>
  </si>
  <si>
    <t>HRVATSKI TELEKOM D.D.</t>
  </si>
  <si>
    <t>81793146560</t>
  </si>
  <si>
    <t>ADRIALIFT D.O.O.</t>
  </si>
  <si>
    <t>MISCOM D.O.O., ČAVLE, 65230358232</t>
  </si>
  <si>
    <t>65230358232</t>
  </si>
  <si>
    <t>TOPLANE D.O.O. RIJEKA</t>
  </si>
  <si>
    <t>82266510597</t>
  </si>
  <si>
    <t>ZABA - ZAGREBAČKA BANKA D.D.</t>
  </si>
  <si>
    <t>92963223473</t>
  </si>
  <si>
    <t>LIBUKOM JURDANI D.O.O. JURDANI</t>
  </si>
  <si>
    <t>77671806963</t>
  </si>
  <si>
    <t>B ELEKTRONIKA D.O.O. RIJEKA</t>
  </si>
  <si>
    <t>3235</t>
  </si>
  <si>
    <t>PONDI D.O.O. SPLIT</t>
  </si>
  <si>
    <t>62781739468</t>
  </si>
  <si>
    <t>TEAM VIEWER GOPPINGEN</t>
  </si>
  <si>
    <t>DE245838579</t>
  </si>
  <si>
    <t>TSTAT S.R.L.</t>
  </si>
  <si>
    <t>IT01501640666</t>
  </si>
  <si>
    <t>3T.CABLE D.O.O. OPATIJA</t>
  </si>
  <si>
    <t>52945704293</t>
  </si>
  <si>
    <t>CROATIA POLIKLINIKA</t>
  </si>
  <si>
    <t>3236</t>
  </si>
  <si>
    <t>THALASSOTHERAPIA OPATIJA</t>
  </si>
  <si>
    <t>35372335047</t>
  </si>
  <si>
    <t>ALTAIR OBRT</t>
  </si>
  <si>
    <t>67852922022</t>
  </si>
  <si>
    <t>CONCEPT GENIUS D.O.O.</t>
  </si>
  <si>
    <t>07990816753</t>
  </si>
  <si>
    <t>RESTAURANT PLAVI PODRUM - VOLOSKO</t>
  </si>
  <si>
    <t>77935602302</t>
  </si>
  <si>
    <t>STUDENTSKI CENTAR KARLOVAC - PODRUŽNICA ZAGREB</t>
  </si>
  <si>
    <t>STUDENTSKI CENTAR RIJEKA, 87500773013</t>
  </si>
  <si>
    <t>TP, OBRT ZA PROMIDŽBU I MARKETING, VL. TOMISLAV PANCIROV</t>
  </si>
  <si>
    <t>39064976852</t>
  </si>
  <si>
    <t>LRH LIBURNIA RIVIERA HOTELI  D.D., 15573308024</t>
  </si>
  <si>
    <t>15573308024</t>
  </si>
  <si>
    <t>SECURITAS HRVATSKA D.O.O. ZAGREB</t>
  </si>
  <si>
    <t>TIM D.O.O. RIJEKA</t>
  </si>
  <si>
    <t>TRGOVINA KRK  MALINSKA, 66548420466</t>
  </si>
  <si>
    <t>66548420466</t>
  </si>
  <si>
    <t>UGOSTITELJSKI OBRT, RESTORAN "KNEZGRAD", LUCIANO HLANUDA, LOVRAN, TRG SLOBODE 12</t>
  </si>
  <si>
    <t>96108353656</t>
  </si>
  <si>
    <t>KLASTER ZDRAVSTVENOG TUR. KVARNERA  OPATIJA, 38281545411</t>
  </si>
  <si>
    <t>Članarine i norme</t>
  </si>
  <si>
    <t>UDRUGA SKAL KLUB KVARNER OPATIJA</t>
  </si>
  <si>
    <t>29279853216</t>
  </si>
  <si>
    <t>UDRUGA ZA PROUČAVANJE I RAZVOJ POMORSTVA</t>
  </si>
  <si>
    <t>37298403151</t>
  </si>
  <si>
    <t>EUROHERC OSIGURANJE D.D.</t>
  </si>
  <si>
    <t>22694857747</t>
  </si>
  <si>
    <t>GLORIA ART, OBRT ZA USLUGE, VL. GLORIA DRAGIČEVIĆ, KASTAV, JURJENIĆI 14</t>
  </si>
  <si>
    <t>86888383457</t>
  </si>
  <si>
    <t>SENSUM D.O.O. RIJEKA</t>
  </si>
  <si>
    <t>83240465383</t>
  </si>
  <si>
    <t>LESNINA D.O.O.</t>
  </si>
  <si>
    <t>36998794856</t>
  </si>
  <si>
    <t>4221</t>
  </si>
  <si>
    <t>SIGNETA D.O.O., ZAGREB, 30641829498</t>
  </si>
  <si>
    <t>4241</t>
  </si>
  <si>
    <t>Knjige</t>
  </si>
  <si>
    <t>Bjelovar</t>
  </si>
  <si>
    <t>Tuhelj</t>
  </si>
  <si>
    <t>Split</t>
  </si>
  <si>
    <t>Goopingen, Njemačka</t>
  </si>
  <si>
    <t>Sulmona, Italija</t>
  </si>
  <si>
    <t>Galižana</t>
  </si>
  <si>
    <t>Malinska</t>
  </si>
  <si>
    <t>Isplate sredstava za razdoblje VELJAČA 2026. godine</t>
  </si>
  <si>
    <t>Pula</t>
  </si>
  <si>
    <t>Službena putovanja</t>
  </si>
  <si>
    <t>INTERNATIONAL SOCIETY FOR TECHNOLOGY, EDUCATION AND SCIENCE</t>
  </si>
  <si>
    <t>Iowa, Lindenmere Dr Monument 19723, SJEDINJENE AMERIČKE DRŽAVE</t>
  </si>
  <si>
    <t>"BON-TON" D.O.O.</t>
  </si>
  <si>
    <t>52931027628</t>
  </si>
  <si>
    <t>IP REKLAMNI STUDIO</t>
  </si>
  <si>
    <t>66942768272</t>
  </si>
  <si>
    <t>TIM4PIN D.O.O. ZAGREB</t>
  </si>
  <si>
    <t>83718300522</t>
  </si>
  <si>
    <t>63398817957</t>
  </si>
  <si>
    <t xml:space="preserve">VENTEX D.O.O. </t>
  </si>
  <si>
    <t xml:space="preserve">S.K. ELEKTRO D.O.O. </t>
  </si>
  <si>
    <t>Zagreb - Novi Zagreb</t>
  </si>
  <si>
    <t>HEP OPSKRBA D.O.O.</t>
  </si>
  <si>
    <t>63073332379</t>
  </si>
  <si>
    <t>A1 HRVATSKA D.O.O.</t>
  </si>
  <si>
    <t>29524210204</t>
  </si>
  <si>
    <t>NN NARODNE NOVINE ZAGREB</t>
  </si>
  <si>
    <t>64546066176</t>
  </si>
  <si>
    <t>KD VODOVOD I KANALIZACIJA D.O.O., PODRUŽNICA LIBURNIJSKE VODE</t>
  </si>
  <si>
    <t>80805858278</t>
  </si>
  <si>
    <t>KOMUNALAC D.O.O. OPATIJA</t>
  </si>
  <si>
    <t>30295003016</t>
  </si>
  <si>
    <t>Ičići</t>
  </si>
  <si>
    <t>KREATIVNI ODJEL</t>
  </si>
  <si>
    <t>77441978080</t>
  </si>
  <si>
    <t>PROVITALIS D.O.O. SVETVINČENAT</t>
  </si>
  <si>
    <t>11857024889</t>
  </si>
  <si>
    <t>Žminj</t>
  </si>
  <si>
    <t>POLIKLINKA MEDICO RIJEKA</t>
  </si>
  <si>
    <t>57951842896</t>
  </si>
  <si>
    <t>BONUM ET CLARUM, OBRT ZA USLUGE</t>
  </si>
  <si>
    <t>53909903221</t>
  </si>
  <si>
    <t>EXAMENA D.O.O.</t>
  </si>
  <si>
    <t>03768990163</t>
  </si>
  <si>
    <t>LUXURIES 02.06. DOO</t>
  </si>
  <si>
    <t>39734568249</t>
  </si>
  <si>
    <t>ORLANDINI CONSULTING</t>
  </si>
  <si>
    <t>ATU65488126</t>
  </si>
  <si>
    <t>11795984956</t>
  </si>
  <si>
    <t>RECLAMARE, OBRT ZA MARKETING, VL. ZORAN BUBNIČ</t>
  </si>
  <si>
    <t>54908554234</t>
  </si>
  <si>
    <t>SGS ADRIATICA D.O.O. ZAGREB</t>
  </si>
  <si>
    <t>69359376226</t>
  </si>
  <si>
    <t>Matulji</t>
  </si>
  <si>
    <t>Graz, AUSTRIJA</t>
  </si>
  <si>
    <t>Vele Mune</t>
  </si>
  <si>
    <t>Računalne usluge</t>
  </si>
  <si>
    <t>FINA ZAGREB</t>
  </si>
  <si>
    <t>85821130368</t>
  </si>
  <si>
    <t>46118101286</t>
  </si>
  <si>
    <t>RIS D.O.O. KASTAV</t>
  </si>
  <si>
    <t>77917801452</t>
  </si>
  <si>
    <t>SVEUČILIŠNA KNJIŽNICA RIJEKA</t>
  </si>
  <si>
    <t>84122581314</t>
  </si>
  <si>
    <t>POSLOVNO UČILIŠTE PLUS - USTANOVA ZA OBRAZOVANJE ODRASLIH</t>
  </si>
  <si>
    <t>Premije osiguranja</t>
  </si>
  <si>
    <t>CROATIA OSIGURANJE</t>
  </si>
  <si>
    <t>26187994862</t>
  </si>
  <si>
    <t>MALI RAJ OPATIJA</t>
  </si>
  <si>
    <t>83292250774</t>
  </si>
  <si>
    <t xml:space="preserve">MALI RAJ </t>
  </si>
  <si>
    <t>KLASTER ZDRAVSTVENOG TURIZMA KVARNERA</t>
  </si>
  <si>
    <t>UPUHH - UDRUGA PODUZETNIKA U HOTELIJERSTVU HR</t>
  </si>
  <si>
    <t>21805735996</t>
  </si>
  <si>
    <t>AGROMASA D.O.O. LOVRAN</t>
  </si>
  <si>
    <t>17112300574</t>
  </si>
  <si>
    <t>HRVATSKA RADIOTELEVIZIJA HRT ZAGREB</t>
  </si>
  <si>
    <t>68419124305</t>
  </si>
  <si>
    <t>LRH LIBURNIA RIVIERA HOTELI  D.D.,</t>
  </si>
  <si>
    <t>PREM PROPAGANDA</t>
  </si>
  <si>
    <t>94053615456</t>
  </si>
  <si>
    <t>SREDNJA STRUKOVNA ŠKOLA VINKOVCI</t>
  </si>
  <si>
    <t>96073481644</t>
  </si>
  <si>
    <t>Vinkovci</t>
  </si>
  <si>
    <t>Uređaji, strojevi i oprema za ostale namjene</t>
  </si>
  <si>
    <t>AVR D.O.O.</t>
  </si>
  <si>
    <t>79612787745</t>
  </si>
  <si>
    <t>Plaće za siječanj</t>
  </si>
  <si>
    <t>Ostale naknade zaposlenicima</t>
  </si>
  <si>
    <t>Greta Krešić</t>
  </si>
  <si>
    <t>Alemka Šegota</t>
  </si>
  <si>
    <t>Andreja Hustić</t>
  </si>
  <si>
    <t>Nevenka Blažević</t>
  </si>
  <si>
    <t>Daniela Soldić Frleta</t>
  </si>
  <si>
    <t>Dora Smolčić Jurdana</t>
  </si>
  <si>
    <t>Daniela Čačić Kenjerić</t>
  </si>
  <si>
    <t>Iva Mrša</t>
  </si>
  <si>
    <t>Ines Milohnić</t>
  </si>
  <si>
    <t>Goran Karanović</t>
  </si>
  <si>
    <t>Ivan Butković</t>
  </si>
  <si>
    <t>Ivana Licul</t>
  </si>
  <si>
    <t>Jelena Kapeš</t>
  </si>
  <si>
    <t>Lucija Gašparac</t>
  </si>
  <si>
    <t>Matija Posedi</t>
  </si>
  <si>
    <t>Tomislav Car</t>
  </si>
  <si>
    <t>Vedrana Čikeš</t>
  </si>
  <si>
    <t>Zvonimira Šverko</t>
  </si>
  <si>
    <t>Tilen Smajla</t>
  </si>
  <si>
    <t>Tanja Janjatović</t>
  </si>
  <si>
    <t>Sabina Hodžić</t>
  </si>
  <si>
    <t>Sandra Marman</t>
  </si>
  <si>
    <t>Siniša Bogdan</t>
  </si>
  <si>
    <t>Nataša Kovačić Stilinović</t>
  </si>
  <si>
    <t>Vlatka Škokić</t>
  </si>
  <si>
    <t>Uma Priskić</t>
  </si>
  <si>
    <t>NETCOM D.O.O. RIJEKA</t>
  </si>
  <si>
    <t>STUDENTSKI CENTAR RIJEKA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</si>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</sst>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right" vertical="center" indent="1"/>
    </xf>
    <xf numFmtId="0" fontId="2" fillId="0" borderId="0" xfId="0" applyFont="1" applyAlignment="1">
      <alignment horizontal="left" indent="1"/>
    </xf>
    <xf numFmtId="0" fontId="2" fillId="2" borderId="1" xfId="0" applyFont="1" applyFill="1" applyBorder="1" applyAlignment="1">
      <alignment horizontal="left" vertical="center" wrapText="1" indent="1"/>
    </xf>
    <xf numFmtId="14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right" vertical="center" indent="1"/>
    </xf>
    <xf numFmtId="4" fontId="2" fillId="0" borderId="0" xfId="0" applyNumberFormat="1" applyFont="1" applyAlignment="1">
      <alignment horizontal="right" vertical="center" indent="1"/>
    </xf>
    <xf numFmtId="4" fontId="2" fillId="0" borderId="4" xfId="0" applyNumberFormat="1" applyFont="1" applyBorder="1" applyAlignment="1">
      <alignment horizontal="right" vertical="center" indent="1"/>
    </xf>
    <xf numFmtId="43" fontId="2" fillId="0" borderId="0" xfId="1" applyFont="1" applyBorder="1" applyAlignment="1">
      <alignment horizontal="right" vertical="center" indent="1"/>
    </xf>
    <xf numFmtId="0" fontId="2" fillId="0" borderId="4" xfId="0" applyFont="1" applyBorder="1" applyAlignment="1">
      <alignment horizontal="left" indent="1"/>
    </xf>
    <xf numFmtId="4" fontId="2" fillId="0" borderId="5" xfId="0" applyNumberFormat="1" applyFont="1" applyBorder="1" applyAlignment="1">
      <alignment horizontal="right" vertical="center" indent="1"/>
    </xf>
    <xf numFmtId="4" fontId="2" fillId="0" borderId="0" xfId="0" applyNumberFormat="1" applyFont="1" applyBorder="1" applyAlignment="1">
      <alignment horizontal="right" vertical="center" indent="1"/>
    </xf>
    <xf numFmtId="0" fontId="0" fillId="0" borderId="0" xfId="0" applyFill="1"/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>
      <alignment horizontal="right" vertical="center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Border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center" vertical="center"/>
    </xf>
    <xf numFmtId="43" fontId="2" fillId="3" borderId="0" xfId="1" applyFont="1" applyFill="1" applyAlignment="1">
      <alignment horizontal="right" vertical="center" inden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 indent="1"/>
    </xf>
    <xf numFmtId="0" fontId="2" fillId="0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Obično_List4" xfId="2" xr:uid="{9D2C7B01-7D29-41D0-92F7-933914656E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39"/>
  <sheetViews>
    <sheetView workbookViewId="0">
      <pane xSplit="2" ySplit="4" topLeftCell="C107" activePane="bottomRight" state="frozen"/>
      <selection pane="topRight" activeCell="C1" sqref="C1"/>
      <selection pane="bottomLeft" activeCell="A5" sqref="A5"/>
      <selection pane="bottomRight" activeCell="E119" sqref="E119"/>
    </sheetView>
  </sheetViews>
  <sheetFormatPr defaultRowHeight="16.5" x14ac:dyDescent="0.25"/>
  <cols>
    <col min="1" max="1" width="3" customWidth="1"/>
    <col min="2" max="2" width="52.42578125" style="6" customWidth="1"/>
    <col min="3" max="3" width="19" style="1" customWidth="1"/>
    <col min="4" max="4" width="21.5703125" style="6" customWidth="1"/>
    <col min="5" max="5" width="15.5703125" style="11" customWidth="1"/>
    <col min="6" max="6" width="11" style="1" customWidth="1"/>
    <col min="7" max="7" width="54.140625" style="6" customWidth="1"/>
    <col min="8" max="8" width="13.42578125" bestFit="1" customWidth="1"/>
    <col min="9" max="9" width="18.85546875" customWidth="1"/>
    <col min="11" max="11" width="12.42578125" bestFit="1" customWidth="1"/>
  </cols>
  <sheetData>
    <row r="1" spans="2:7" x14ac:dyDescent="0.25">
      <c r="B1" s="6" t="s">
        <v>0</v>
      </c>
    </row>
    <row r="2" spans="2:7" x14ac:dyDescent="0.25">
      <c r="B2" s="6" t="s">
        <v>58</v>
      </c>
    </row>
    <row r="4" spans="2:7" ht="49.5" customHeight="1" x14ac:dyDescent="0.25">
      <c r="B4" s="13" t="s">
        <v>1</v>
      </c>
      <c r="C4" s="4" t="s">
        <v>2</v>
      </c>
      <c r="D4" s="13" t="s">
        <v>3</v>
      </c>
      <c r="E4" s="5" t="s">
        <v>4</v>
      </c>
      <c r="F4" s="36" t="s">
        <v>5</v>
      </c>
      <c r="G4" s="37"/>
    </row>
    <row r="5" spans="2:7" ht="12.95" customHeight="1" x14ac:dyDescent="0.25">
      <c r="E5" s="15"/>
    </row>
    <row r="6" spans="2:7" ht="15" customHeight="1" x14ac:dyDescent="0.3">
      <c r="B6" s="7" t="s">
        <v>59</v>
      </c>
      <c r="C6" s="9" t="s">
        <v>60</v>
      </c>
      <c r="D6" s="7" t="s">
        <v>11</v>
      </c>
      <c r="E6" s="17">
        <v>600000</v>
      </c>
      <c r="F6" s="9" t="s">
        <v>62</v>
      </c>
      <c r="G6" s="19" t="s">
        <v>63</v>
      </c>
    </row>
    <row r="7" spans="2:7" ht="15" customHeight="1" x14ac:dyDescent="0.25"/>
    <row r="8" spans="2:7" ht="15" customHeight="1" x14ac:dyDescent="0.3">
      <c r="B8" s="6" t="s">
        <v>66</v>
      </c>
      <c r="C8" s="2">
        <v>12928625880</v>
      </c>
      <c r="D8" s="6" t="s">
        <v>183</v>
      </c>
      <c r="E8" s="16">
        <v>40</v>
      </c>
      <c r="F8" s="2" t="s">
        <v>64</v>
      </c>
      <c r="G8" s="12" t="s">
        <v>65</v>
      </c>
    </row>
    <row r="9" spans="2:7" ht="15" customHeight="1" x14ac:dyDescent="0.3">
      <c r="B9" s="6" t="s">
        <v>68</v>
      </c>
      <c r="C9" s="2" t="s">
        <v>46</v>
      </c>
      <c r="D9" s="6" t="s">
        <v>14</v>
      </c>
      <c r="E9" s="16">
        <v>440</v>
      </c>
    </row>
    <row r="10" spans="2:7" ht="15" customHeight="1" x14ac:dyDescent="0.3">
      <c r="B10" s="6" t="s">
        <v>69</v>
      </c>
      <c r="C10" s="2" t="s">
        <v>70</v>
      </c>
      <c r="D10" s="6" t="s">
        <v>11</v>
      </c>
      <c r="E10" s="16">
        <v>594.88</v>
      </c>
    </row>
    <row r="11" spans="2:7" ht="15" customHeight="1" x14ac:dyDescent="0.3">
      <c r="B11" s="7" t="s">
        <v>71</v>
      </c>
      <c r="C11" s="9" t="s">
        <v>72</v>
      </c>
      <c r="D11" s="7" t="s">
        <v>184</v>
      </c>
      <c r="E11" s="17">
        <v>559.35</v>
      </c>
      <c r="F11" s="8"/>
      <c r="G11" s="7"/>
    </row>
    <row r="12" spans="2:7" ht="15" customHeight="1" x14ac:dyDescent="0.25">
      <c r="B12" s="6" t="s">
        <v>9</v>
      </c>
      <c r="E12" s="20">
        <f>SUM(E8:E11)</f>
        <v>1634.23</v>
      </c>
    </row>
    <row r="13" spans="2:7" ht="15" customHeight="1" x14ac:dyDescent="0.25"/>
    <row r="14" spans="2:7" ht="15" customHeight="1" x14ac:dyDescent="0.3">
      <c r="B14" s="6" t="s">
        <v>73</v>
      </c>
      <c r="C14" s="2">
        <v>66444896432</v>
      </c>
      <c r="D14" s="6" t="s">
        <v>8</v>
      </c>
      <c r="E14" s="16">
        <v>5.18</v>
      </c>
      <c r="F14" s="2" t="s">
        <v>74</v>
      </c>
      <c r="G14" s="12" t="s">
        <v>75</v>
      </c>
    </row>
    <row r="15" spans="2:7" ht="15" customHeight="1" x14ac:dyDescent="0.3">
      <c r="B15" s="6" t="s">
        <v>76</v>
      </c>
      <c r="C15" s="2" t="s">
        <v>77</v>
      </c>
      <c r="D15" s="6" t="s">
        <v>14</v>
      </c>
      <c r="E15" s="16">
        <v>82.41</v>
      </c>
      <c r="F15" s="2"/>
      <c r="G15" s="12"/>
    </row>
    <row r="16" spans="2:7" ht="15" customHeight="1" x14ac:dyDescent="0.3">
      <c r="B16" s="7" t="s">
        <v>78</v>
      </c>
      <c r="C16" s="9">
        <v>44542870641</v>
      </c>
      <c r="D16" s="7" t="s">
        <v>11</v>
      </c>
      <c r="E16" s="17">
        <v>11.44</v>
      </c>
      <c r="F16" s="9"/>
      <c r="G16" s="19"/>
    </row>
    <row r="17" spans="2:7" ht="15" customHeight="1" x14ac:dyDescent="0.25">
      <c r="B17" s="6" t="s">
        <v>9</v>
      </c>
      <c r="E17" s="21">
        <f>SUM(E14:E16)</f>
        <v>99.03</v>
      </c>
    </row>
    <row r="18" spans="2:7" ht="15" customHeight="1" x14ac:dyDescent="0.25">
      <c r="E18" s="18"/>
    </row>
    <row r="19" spans="2:7" ht="15" customHeight="1" x14ac:dyDescent="0.3">
      <c r="B19" s="7" t="s">
        <v>79</v>
      </c>
      <c r="C19" s="9" t="s">
        <v>80</v>
      </c>
      <c r="D19" s="7" t="s">
        <v>11</v>
      </c>
      <c r="E19" s="17">
        <v>2874.17</v>
      </c>
      <c r="F19" s="9" t="s">
        <v>81</v>
      </c>
      <c r="G19" s="19" t="s">
        <v>82</v>
      </c>
    </row>
    <row r="20" spans="2:7" ht="15" customHeight="1" x14ac:dyDescent="0.25"/>
    <row r="21" spans="2:7" ht="15" customHeight="1" x14ac:dyDescent="0.3">
      <c r="B21" s="7" t="s">
        <v>79</v>
      </c>
      <c r="C21" s="9" t="s">
        <v>80</v>
      </c>
      <c r="D21" s="7" t="s">
        <v>11</v>
      </c>
      <c r="E21" s="17">
        <v>4481.0600000000004</v>
      </c>
      <c r="F21" s="9" t="s">
        <v>83</v>
      </c>
      <c r="G21" s="19" t="s">
        <v>84</v>
      </c>
    </row>
    <row r="22" spans="2:7" ht="15" customHeight="1" x14ac:dyDescent="0.25"/>
    <row r="23" spans="2:7" ht="15" customHeight="1" x14ac:dyDescent="0.3">
      <c r="B23" s="7" t="s">
        <v>85</v>
      </c>
      <c r="C23" s="9" t="s">
        <v>86</v>
      </c>
      <c r="D23" s="7" t="s">
        <v>11</v>
      </c>
      <c r="E23" s="17">
        <v>3727.22</v>
      </c>
      <c r="F23" s="9" t="s">
        <v>87</v>
      </c>
      <c r="G23" s="19" t="s">
        <v>88</v>
      </c>
    </row>
    <row r="24" spans="2:7" ht="15" customHeight="1" x14ac:dyDescent="0.25"/>
    <row r="25" spans="2:7" ht="15" customHeight="1" x14ac:dyDescent="0.3">
      <c r="B25" s="6" t="s">
        <v>89</v>
      </c>
      <c r="C25" s="1" t="s">
        <v>38</v>
      </c>
      <c r="D25" s="6" t="s">
        <v>38</v>
      </c>
      <c r="E25" s="16">
        <v>100</v>
      </c>
      <c r="F25" s="2" t="s">
        <v>90</v>
      </c>
      <c r="G25" s="12" t="s">
        <v>91</v>
      </c>
    </row>
    <row r="26" spans="2:7" ht="15" customHeight="1" x14ac:dyDescent="0.3">
      <c r="B26" s="6" t="s">
        <v>79</v>
      </c>
      <c r="C26" s="2" t="s">
        <v>80</v>
      </c>
      <c r="D26" s="27" t="s">
        <v>11</v>
      </c>
      <c r="E26" s="16">
        <v>569.35</v>
      </c>
      <c r="F26" s="2"/>
      <c r="G26" s="12"/>
    </row>
    <row r="27" spans="2:7" ht="15" customHeight="1" x14ac:dyDescent="0.3">
      <c r="B27" s="6" t="s">
        <v>85</v>
      </c>
      <c r="C27" s="2" t="s">
        <v>86</v>
      </c>
      <c r="D27" s="27" t="s">
        <v>11</v>
      </c>
      <c r="E27" s="16">
        <v>260.95</v>
      </c>
      <c r="F27" s="2"/>
      <c r="G27" s="12"/>
    </row>
    <row r="28" spans="2:7" ht="15" customHeight="1" x14ac:dyDescent="0.3">
      <c r="B28" s="6" t="s">
        <v>76</v>
      </c>
      <c r="C28" s="1" t="s">
        <v>38</v>
      </c>
      <c r="D28" s="6" t="s">
        <v>38</v>
      </c>
      <c r="E28" s="16">
        <v>100</v>
      </c>
      <c r="F28" s="2"/>
      <c r="G28" s="12"/>
    </row>
    <row r="29" spans="2:7" ht="15" customHeight="1" x14ac:dyDescent="0.3">
      <c r="B29" s="7" t="s">
        <v>92</v>
      </c>
      <c r="C29" s="8" t="s">
        <v>38</v>
      </c>
      <c r="D29" s="7" t="s">
        <v>38</v>
      </c>
      <c r="E29" s="17">
        <v>100</v>
      </c>
      <c r="F29" s="9"/>
      <c r="G29" s="19"/>
    </row>
    <row r="30" spans="2:7" s="22" customFormat="1" ht="15" customHeight="1" x14ac:dyDescent="0.3">
      <c r="B30" s="6" t="s">
        <v>9</v>
      </c>
      <c r="C30" s="24"/>
      <c r="D30" s="23"/>
      <c r="E30" s="16">
        <f>SUM(E25:E29)</f>
        <v>1130.3</v>
      </c>
      <c r="F30" s="24"/>
      <c r="G30" s="26"/>
    </row>
    <row r="31" spans="2:7" ht="15" customHeight="1" x14ac:dyDescent="0.25"/>
    <row r="32" spans="2:7" ht="15" customHeight="1" x14ac:dyDescent="0.3">
      <c r="B32" s="6" t="s">
        <v>79</v>
      </c>
      <c r="C32" s="2" t="s">
        <v>80</v>
      </c>
      <c r="D32" s="27" t="s">
        <v>11</v>
      </c>
      <c r="E32" s="16">
        <v>1675.96</v>
      </c>
      <c r="F32" s="2" t="s">
        <v>95</v>
      </c>
      <c r="G32" s="12" t="s">
        <v>96</v>
      </c>
    </row>
    <row r="33" spans="2:7" ht="15" customHeight="1" x14ac:dyDescent="0.3">
      <c r="B33" s="6" t="s">
        <v>85</v>
      </c>
      <c r="C33" s="2" t="s">
        <v>86</v>
      </c>
      <c r="D33" s="27" t="s">
        <v>11</v>
      </c>
      <c r="E33" s="16">
        <v>433.06</v>
      </c>
      <c r="F33" s="2"/>
      <c r="G33" s="12"/>
    </row>
    <row r="34" spans="2:7" ht="15" customHeight="1" x14ac:dyDescent="0.3">
      <c r="B34" s="6" t="s">
        <v>76</v>
      </c>
      <c r="C34" s="1" t="s">
        <v>38</v>
      </c>
      <c r="D34" s="6" t="s">
        <v>38</v>
      </c>
      <c r="E34" s="16">
        <v>114.59</v>
      </c>
      <c r="F34" s="2"/>
      <c r="G34" s="12"/>
    </row>
    <row r="35" spans="2:7" ht="15" customHeight="1" x14ac:dyDescent="0.3">
      <c r="B35" s="7" t="s">
        <v>97</v>
      </c>
      <c r="C35" s="8" t="s">
        <v>38</v>
      </c>
      <c r="D35" s="7" t="s">
        <v>38</v>
      </c>
      <c r="E35" s="17">
        <v>100</v>
      </c>
      <c r="F35" s="9"/>
      <c r="G35" s="19"/>
    </row>
    <row r="36" spans="2:7" s="22" customFormat="1" ht="15" customHeight="1" x14ac:dyDescent="0.3">
      <c r="B36" s="6" t="s">
        <v>9</v>
      </c>
      <c r="C36" s="24"/>
      <c r="D36" s="23"/>
      <c r="E36" s="25">
        <f>SUM(E32:E35)</f>
        <v>2323.61</v>
      </c>
      <c r="F36" s="24"/>
      <c r="G36" s="26"/>
    </row>
    <row r="37" spans="2:7" ht="15" customHeight="1" x14ac:dyDescent="0.25"/>
    <row r="38" spans="2:7" x14ac:dyDescent="0.3">
      <c r="B38" s="7" t="s">
        <v>102</v>
      </c>
      <c r="C38" s="9" t="s">
        <v>103</v>
      </c>
      <c r="D38" s="7" t="s">
        <v>61</v>
      </c>
      <c r="E38" s="17">
        <v>2205</v>
      </c>
      <c r="F38" s="9" t="s">
        <v>6</v>
      </c>
      <c r="G38" s="19" t="s">
        <v>7</v>
      </c>
    </row>
    <row r="39" spans="2:7" ht="15" customHeight="1" x14ac:dyDescent="0.25"/>
    <row r="40" spans="2:7" ht="15" customHeight="1" x14ac:dyDescent="0.3">
      <c r="B40" s="6" t="s">
        <v>104</v>
      </c>
      <c r="C40" s="2" t="s">
        <v>10</v>
      </c>
      <c r="D40" s="27" t="s">
        <v>11</v>
      </c>
      <c r="E40" s="16">
        <v>163.80000000000001</v>
      </c>
      <c r="F40" s="2" t="s">
        <v>12</v>
      </c>
      <c r="G40" s="12" t="s">
        <v>13</v>
      </c>
    </row>
    <row r="41" spans="2:7" ht="15" customHeight="1" x14ac:dyDescent="0.3">
      <c r="B41" s="6" t="s">
        <v>105</v>
      </c>
      <c r="C41" s="2" t="s">
        <v>106</v>
      </c>
      <c r="D41" s="27" t="s">
        <v>11</v>
      </c>
      <c r="E41" s="16">
        <v>2123.56</v>
      </c>
      <c r="F41" s="2"/>
      <c r="G41" s="12"/>
    </row>
    <row r="42" spans="2:7" ht="15" customHeight="1" x14ac:dyDescent="0.3">
      <c r="B42" s="6" t="s">
        <v>107</v>
      </c>
      <c r="C42" s="2" t="s">
        <v>15</v>
      </c>
      <c r="D42" s="6" t="s">
        <v>14</v>
      </c>
      <c r="E42" s="16">
        <v>258.74</v>
      </c>
      <c r="F42" s="2"/>
      <c r="G42" s="12"/>
    </row>
    <row r="43" spans="2:7" ht="15" customHeight="1" x14ac:dyDescent="0.3">
      <c r="B43" s="6" t="s">
        <v>108</v>
      </c>
      <c r="C43" s="2" t="s">
        <v>109</v>
      </c>
      <c r="D43" s="6" t="s">
        <v>14</v>
      </c>
      <c r="E43" s="16">
        <v>18.89</v>
      </c>
      <c r="F43" s="2"/>
      <c r="G43" s="12"/>
    </row>
    <row r="44" spans="2:7" ht="15" customHeight="1" x14ac:dyDescent="0.3">
      <c r="B44" s="7" t="s">
        <v>110</v>
      </c>
      <c r="C44" s="9" t="s">
        <v>16</v>
      </c>
      <c r="D44" s="7" t="s">
        <v>14</v>
      </c>
      <c r="E44" s="17">
        <v>201</v>
      </c>
      <c r="F44" s="9"/>
      <c r="G44" s="19"/>
    </row>
    <row r="45" spans="2:7" ht="15" customHeight="1" x14ac:dyDescent="0.3">
      <c r="B45" s="6" t="s">
        <v>9</v>
      </c>
      <c r="C45" s="2"/>
      <c r="E45" s="16">
        <f>SUM(E40:E44)</f>
        <v>2765.9900000000002</v>
      </c>
      <c r="F45" s="2"/>
      <c r="G45" s="12"/>
    </row>
    <row r="46" spans="2:7" ht="15" customHeight="1" x14ac:dyDescent="0.25"/>
    <row r="47" spans="2:7" ht="15" customHeight="1" x14ac:dyDescent="0.3">
      <c r="B47" s="6" t="s">
        <v>111</v>
      </c>
      <c r="C47" s="2" t="s">
        <v>17</v>
      </c>
      <c r="D47" s="27" t="s">
        <v>11</v>
      </c>
      <c r="E47" s="16">
        <v>214.28</v>
      </c>
      <c r="F47" s="2" t="s">
        <v>112</v>
      </c>
      <c r="G47" s="12" t="s">
        <v>113</v>
      </c>
    </row>
    <row r="48" spans="2:7" ht="15" customHeight="1" x14ac:dyDescent="0.3">
      <c r="B48" s="7" t="s">
        <v>114</v>
      </c>
      <c r="C48" s="9" t="s">
        <v>115</v>
      </c>
      <c r="D48" s="7" t="s">
        <v>11</v>
      </c>
      <c r="E48" s="17">
        <v>3338</v>
      </c>
      <c r="F48" s="9"/>
      <c r="G48" s="19"/>
    </row>
    <row r="49" spans="2:7" ht="15" customHeight="1" x14ac:dyDescent="0.3">
      <c r="B49" s="6" t="s">
        <v>9</v>
      </c>
      <c r="C49" s="2"/>
      <c r="E49" s="16">
        <f>SUM(E47:E48)</f>
        <v>3552.28</v>
      </c>
      <c r="F49" s="2"/>
      <c r="G49" s="12"/>
    </row>
    <row r="50" spans="2:7" ht="15" customHeight="1" x14ac:dyDescent="0.25"/>
    <row r="51" spans="2:7" ht="15" customHeight="1" x14ac:dyDescent="0.3">
      <c r="B51" s="7" t="s">
        <v>116</v>
      </c>
      <c r="C51" s="9" t="s">
        <v>117</v>
      </c>
      <c r="D51" s="7" t="s">
        <v>11</v>
      </c>
      <c r="E51" s="17">
        <v>39.89</v>
      </c>
      <c r="F51" s="9" t="s">
        <v>118</v>
      </c>
      <c r="G51" s="19" t="s">
        <v>119</v>
      </c>
    </row>
    <row r="52" spans="2:7" ht="15" customHeight="1" x14ac:dyDescent="0.25"/>
    <row r="53" spans="2:7" ht="15" customHeight="1" x14ac:dyDescent="0.3">
      <c r="B53" s="6" t="s">
        <v>120</v>
      </c>
      <c r="C53" s="2" t="s">
        <v>19</v>
      </c>
      <c r="D53" s="27" t="s">
        <v>11</v>
      </c>
      <c r="E53" s="16">
        <v>299.62</v>
      </c>
      <c r="F53" s="2" t="s">
        <v>18</v>
      </c>
      <c r="G53" s="12" t="s">
        <v>121</v>
      </c>
    </row>
    <row r="54" spans="2:7" ht="15" customHeight="1" x14ac:dyDescent="0.3">
      <c r="B54" s="7" t="s">
        <v>122</v>
      </c>
      <c r="C54" s="9" t="s">
        <v>123</v>
      </c>
      <c r="D54" s="7" t="s">
        <v>11</v>
      </c>
      <c r="E54" s="17">
        <v>1640.94</v>
      </c>
      <c r="F54" s="9"/>
      <c r="G54" s="19"/>
    </row>
    <row r="55" spans="2:7" ht="15" customHeight="1" x14ac:dyDescent="0.3">
      <c r="B55" s="6" t="s">
        <v>9</v>
      </c>
      <c r="C55" s="2"/>
      <c r="E55" s="16">
        <f>SUM(E53:E54)</f>
        <v>1940.56</v>
      </c>
      <c r="F55" s="2"/>
      <c r="G55" s="12"/>
    </row>
    <row r="56" spans="2:7" ht="15" customHeight="1" x14ac:dyDescent="0.25"/>
    <row r="57" spans="2:7" ht="15" customHeight="1" x14ac:dyDescent="0.3">
      <c r="B57" s="6" t="s">
        <v>124</v>
      </c>
      <c r="C57" s="2" t="s">
        <v>23</v>
      </c>
      <c r="D57" s="6" t="s">
        <v>8</v>
      </c>
      <c r="E57" s="16">
        <v>112.81</v>
      </c>
      <c r="F57" s="2" t="s">
        <v>21</v>
      </c>
      <c r="G57" s="12" t="s">
        <v>22</v>
      </c>
    </row>
    <row r="58" spans="2:7" ht="15" customHeight="1" x14ac:dyDescent="0.3">
      <c r="B58" s="6" t="s">
        <v>125</v>
      </c>
      <c r="C58" s="2" t="s">
        <v>126</v>
      </c>
      <c r="D58" s="6" t="s">
        <v>20</v>
      </c>
      <c r="E58" s="16">
        <v>74.66</v>
      </c>
      <c r="F58" s="2"/>
      <c r="G58" s="12"/>
    </row>
    <row r="59" spans="2:7" ht="15" customHeight="1" x14ac:dyDescent="0.3">
      <c r="B59" s="7" t="s">
        <v>127</v>
      </c>
      <c r="C59" s="9" t="s">
        <v>128</v>
      </c>
      <c r="D59" s="7" t="s">
        <v>8</v>
      </c>
      <c r="E59" s="17">
        <v>162.5</v>
      </c>
      <c r="F59" s="9"/>
      <c r="G59" s="19"/>
    </row>
    <row r="60" spans="2:7" ht="15" customHeight="1" x14ac:dyDescent="0.3">
      <c r="B60" s="6" t="s">
        <v>9</v>
      </c>
      <c r="C60" s="2"/>
      <c r="E60" s="16">
        <f>SUM(E57:E59)</f>
        <v>349.97</v>
      </c>
      <c r="F60" s="2"/>
      <c r="G60" s="12"/>
    </row>
    <row r="61" spans="2:7" ht="15" customHeight="1" x14ac:dyDescent="0.25"/>
    <row r="62" spans="2:7" ht="15" customHeight="1" x14ac:dyDescent="0.3">
      <c r="B62" s="7" t="s">
        <v>129</v>
      </c>
      <c r="C62" s="9" t="s">
        <v>130</v>
      </c>
      <c r="D62" s="7" t="s">
        <v>11</v>
      </c>
      <c r="E62" s="17">
        <v>127.33</v>
      </c>
      <c r="F62" s="9" t="s">
        <v>25</v>
      </c>
      <c r="G62" s="19" t="s">
        <v>26</v>
      </c>
    </row>
    <row r="63" spans="2:7" ht="15" customHeight="1" x14ac:dyDescent="0.25"/>
    <row r="64" spans="2:7" ht="15" customHeight="1" x14ac:dyDescent="0.3">
      <c r="B64" s="7" t="s">
        <v>131</v>
      </c>
      <c r="C64" s="9" t="s">
        <v>132</v>
      </c>
      <c r="D64" s="7" t="s">
        <v>29</v>
      </c>
      <c r="E64" s="17">
        <v>851.86</v>
      </c>
      <c r="F64" s="9" t="s">
        <v>27</v>
      </c>
      <c r="G64" s="19" t="s">
        <v>28</v>
      </c>
    </row>
    <row r="65" spans="2:7" ht="15" customHeight="1" x14ac:dyDescent="0.25"/>
    <row r="66" spans="2:7" ht="15" customHeight="1" x14ac:dyDescent="0.3">
      <c r="B66" s="6" t="s">
        <v>133</v>
      </c>
      <c r="C66" s="2" t="s">
        <v>24</v>
      </c>
      <c r="D66" s="6" t="s">
        <v>8</v>
      </c>
      <c r="E66" s="16">
        <v>388.05</v>
      </c>
      <c r="F66" s="2" t="s">
        <v>134</v>
      </c>
      <c r="G66" s="12" t="s">
        <v>30</v>
      </c>
    </row>
    <row r="67" spans="2:7" ht="15" customHeight="1" x14ac:dyDescent="0.3">
      <c r="B67" s="6" t="s">
        <v>135</v>
      </c>
      <c r="C67" s="2" t="s">
        <v>136</v>
      </c>
      <c r="D67" s="6" t="s">
        <v>185</v>
      </c>
      <c r="E67" s="16">
        <v>135</v>
      </c>
      <c r="F67" s="2"/>
      <c r="G67" s="12"/>
    </row>
    <row r="68" spans="2:7" ht="15" customHeight="1" x14ac:dyDescent="0.3">
      <c r="B68" s="6" t="s">
        <v>137</v>
      </c>
      <c r="C68" s="2" t="s">
        <v>138</v>
      </c>
      <c r="D68" s="6" t="s">
        <v>186</v>
      </c>
      <c r="E68" s="16">
        <v>591.37</v>
      </c>
      <c r="F68" s="2"/>
      <c r="G68" s="12"/>
    </row>
    <row r="69" spans="2:7" ht="15" customHeight="1" x14ac:dyDescent="0.3">
      <c r="B69" s="6" t="s">
        <v>139</v>
      </c>
      <c r="C69" s="2" t="s">
        <v>140</v>
      </c>
      <c r="D69" s="6" t="s">
        <v>187</v>
      </c>
      <c r="E69" s="16">
        <v>296.52</v>
      </c>
      <c r="F69" s="2"/>
      <c r="G69" s="12"/>
    </row>
    <row r="70" spans="2:7" ht="15" customHeight="1" x14ac:dyDescent="0.3">
      <c r="B70" s="7" t="s">
        <v>141</v>
      </c>
      <c r="C70" s="9" t="s">
        <v>142</v>
      </c>
      <c r="D70" s="7" t="s">
        <v>14</v>
      </c>
      <c r="E70" s="17">
        <v>29.86</v>
      </c>
      <c r="F70" s="9"/>
      <c r="G70" s="19"/>
    </row>
    <row r="71" spans="2:7" ht="15" customHeight="1" x14ac:dyDescent="0.3">
      <c r="B71" s="6" t="s">
        <v>9</v>
      </c>
      <c r="C71" s="2"/>
      <c r="E71" s="16">
        <f>SUM(E66:E70)</f>
        <v>1440.8</v>
      </c>
      <c r="F71" s="2"/>
      <c r="G71" s="12"/>
    </row>
    <row r="72" spans="2:7" ht="15" customHeight="1" x14ac:dyDescent="0.25"/>
    <row r="73" spans="2:7" ht="15" customHeight="1" x14ac:dyDescent="0.3">
      <c r="B73" s="6" t="s">
        <v>143</v>
      </c>
      <c r="C73" s="2" t="s">
        <v>31</v>
      </c>
      <c r="D73" s="6" t="s">
        <v>11</v>
      </c>
      <c r="E73" s="16">
        <v>1061.8</v>
      </c>
      <c r="F73" s="2" t="s">
        <v>144</v>
      </c>
      <c r="G73" s="12" t="s">
        <v>32</v>
      </c>
    </row>
    <row r="74" spans="2:7" ht="15" customHeight="1" x14ac:dyDescent="0.3">
      <c r="B74" s="7" t="s">
        <v>145</v>
      </c>
      <c r="C74" s="9" t="s">
        <v>146</v>
      </c>
      <c r="D74" s="7" t="s">
        <v>14</v>
      </c>
      <c r="E74" s="17">
        <v>320</v>
      </c>
      <c r="F74" s="9"/>
      <c r="G74" s="19"/>
    </row>
    <row r="75" spans="2:7" ht="15" customHeight="1" x14ac:dyDescent="0.3">
      <c r="B75" s="6" t="s">
        <v>9</v>
      </c>
      <c r="C75" s="2"/>
      <c r="E75" s="16">
        <f>SUM(E73:E74)</f>
        <v>1381.8</v>
      </c>
      <c r="F75" s="2"/>
      <c r="G75" s="12"/>
    </row>
    <row r="76" spans="2:7" ht="15" customHeight="1" x14ac:dyDescent="0.25"/>
    <row r="77" spans="2:7" ht="15" customHeight="1" x14ac:dyDescent="0.3">
      <c r="B77" s="6" t="s">
        <v>147</v>
      </c>
      <c r="C77" s="2" t="s">
        <v>148</v>
      </c>
      <c r="D77" s="6" t="s">
        <v>11</v>
      </c>
      <c r="E77" s="16">
        <v>50</v>
      </c>
      <c r="F77" s="2" t="s">
        <v>33</v>
      </c>
      <c r="G77" s="12" t="s">
        <v>34</v>
      </c>
    </row>
    <row r="78" spans="2:7" ht="15" customHeight="1" x14ac:dyDescent="0.3">
      <c r="B78" s="6" t="s">
        <v>149</v>
      </c>
      <c r="C78" s="2" t="s">
        <v>150</v>
      </c>
      <c r="D78" s="6" t="s">
        <v>188</v>
      </c>
      <c r="E78" s="16">
        <v>300</v>
      </c>
      <c r="F78" s="2"/>
      <c r="G78" s="12"/>
    </row>
    <row r="79" spans="2:7" ht="15" customHeight="1" x14ac:dyDescent="0.3">
      <c r="B79" s="6" t="s">
        <v>151</v>
      </c>
      <c r="C79" s="2" t="s">
        <v>152</v>
      </c>
      <c r="D79" s="6" t="s">
        <v>14</v>
      </c>
      <c r="E79" s="16">
        <v>200</v>
      </c>
      <c r="F79" s="2"/>
      <c r="G79" s="12"/>
    </row>
    <row r="80" spans="2:7" ht="15" customHeight="1" x14ac:dyDescent="0.3">
      <c r="B80" s="6" t="s">
        <v>153</v>
      </c>
      <c r="C80" s="2" t="s">
        <v>36</v>
      </c>
      <c r="D80" s="6" t="s">
        <v>11</v>
      </c>
      <c r="E80" s="16">
        <v>74.349999999999994</v>
      </c>
      <c r="F80" s="2"/>
      <c r="G80" s="12"/>
    </row>
    <row r="81" spans="2:7" ht="15" customHeight="1" x14ac:dyDescent="0.3">
      <c r="B81" s="6" t="s">
        <v>154</v>
      </c>
      <c r="C81" s="2" t="s">
        <v>37</v>
      </c>
      <c r="D81" s="6" t="s">
        <v>8</v>
      </c>
      <c r="E81" s="16">
        <v>680.81</v>
      </c>
      <c r="F81" s="2"/>
      <c r="G81" s="12"/>
    </row>
    <row r="82" spans="2:7" ht="15" customHeight="1" x14ac:dyDescent="0.3">
      <c r="B82" s="7" t="s">
        <v>155</v>
      </c>
      <c r="C82" s="9" t="s">
        <v>156</v>
      </c>
      <c r="D82" s="7" t="s">
        <v>11</v>
      </c>
      <c r="E82" s="17">
        <v>130</v>
      </c>
      <c r="F82" s="9"/>
      <c r="G82" s="19"/>
    </row>
    <row r="83" spans="2:7" ht="15" customHeight="1" x14ac:dyDescent="0.3">
      <c r="B83" s="6" t="s">
        <v>9</v>
      </c>
      <c r="C83" s="2"/>
      <c r="E83" s="16">
        <f>SUM(E77:E82)</f>
        <v>1435.1599999999999</v>
      </c>
      <c r="F83" s="2"/>
      <c r="G83" s="12"/>
    </row>
    <row r="84" spans="2:7" ht="15" customHeight="1" x14ac:dyDescent="0.25"/>
    <row r="85" spans="2:7" ht="15" customHeight="1" x14ac:dyDescent="0.3">
      <c r="B85" s="6" t="s">
        <v>157</v>
      </c>
      <c r="C85" s="2" t="s">
        <v>158</v>
      </c>
      <c r="D85" s="27" t="s">
        <v>14</v>
      </c>
      <c r="E85" s="16">
        <v>314.79000000000002</v>
      </c>
      <c r="F85" s="2" t="s">
        <v>40</v>
      </c>
      <c r="G85" s="12" t="s">
        <v>41</v>
      </c>
    </row>
    <row r="86" spans="2:7" ht="15" customHeight="1" x14ac:dyDescent="0.3">
      <c r="B86" s="6" t="s">
        <v>159</v>
      </c>
      <c r="C86" s="2" t="s">
        <v>42</v>
      </c>
      <c r="D86" s="27" t="s">
        <v>11</v>
      </c>
      <c r="E86" s="16">
        <v>138.52000000000001</v>
      </c>
      <c r="F86" s="2"/>
      <c r="G86" s="12"/>
    </row>
    <row r="87" spans="2:7" ht="15" customHeight="1" x14ac:dyDescent="0.3">
      <c r="B87" s="7" t="s">
        <v>160</v>
      </c>
      <c r="C87" s="9" t="s">
        <v>43</v>
      </c>
      <c r="D87" s="7" t="s">
        <v>8</v>
      </c>
      <c r="E87" s="17">
        <v>125</v>
      </c>
      <c r="F87" s="9"/>
      <c r="G87" s="19"/>
    </row>
    <row r="88" spans="2:7" ht="15" customHeight="1" x14ac:dyDescent="0.3">
      <c r="B88" s="6" t="s">
        <v>9</v>
      </c>
      <c r="C88" s="2"/>
      <c r="E88" s="16">
        <f>SUM(E85:E87)</f>
        <v>578.31000000000006</v>
      </c>
      <c r="F88" s="2"/>
      <c r="G88" s="12"/>
    </row>
    <row r="89" spans="2:7" ht="15" customHeight="1" x14ac:dyDescent="0.25"/>
    <row r="90" spans="2:7" ht="15" customHeight="1" x14ac:dyDescent="0.3">
      <c r="B90" s="6" t="s">
        <v>154</v>
      </c>
      <c r="C90" s="2" t="s">
        <v>37</v>
      </c>
      <c r="D90" s="6" t="s">
        <v>8</v>
      </c>
      <c r="E90" s="16">
        <v>162.69</v>
      </c>
      <c r="F90" s="2" t="s">
        <v>44</v>
      </c>
      <c r="G90" s="12" t="s">
        <v>45</v>
      </c>
    </row>
    <row r="91" spans="2:7" ht="15" customHeight="1" x14ac:dyDescent="0.3">
      <c r="B91" s="6" t="s">
        <v>161</v>
      </c>
      <c r="C91" s="2" t="s">
        <v>162</v>
      </c>
      <c r="D91" s="6" t="s">
        <v>189</v>
      </c>
      <c r="E91" s="16">
        <v>354.41</v>
      </c>
      <c r="F91" s="2" t="s">
        <v>44</v>
      </c>
      <c r="G91" s="12" t="s">
        <v>45</v>
      </c>
    </row>
    <row r="92" spans="2:7" ht="15" customHeight="1" x14ac:dyDescent="0.3">
      <c r="B92" s="7" t="s">
        <v>163</v>
      </c>
      <c r="C92" s="9" t="s">
        <v>164</v>
      </c>
      <c r="D92" s="7" t="s">
        <v>35</v>
      </c>
      <c r="E92" s="17">
        <v>206.84</v>
      </c>
      <c r="F92" s="9" t="s">
        <v>44</v>
      </c>
      <c r="G92" s="19" t="s">
        <v>45</v>
      </c>
    </row>
    <row r="93" spans="2:7" ht="15" customHeight="1" x14ac:dyDescent="0.3">
      <c r="B93" s="6" t="s">
        <v>9</v>
      </c>
      <c r="C93" s="2"/>
      <c r="E93" s="16">
        <f>SUM(E90:E92)</f>
        <v>723.94</v>
      </c>
      <c r="F93" s="2"/>
      <c r="G93" s="12"/>
    </row>
    <row r="94" spans="2:7" ht="15" customHeight="1" x14ac:dyDescent="0.25"/>
    <row r="95" spans="2:7" ht="15" customHeight="1" x14ac:dyDescent="0.3">
      <c r="B95" s="6" t="s">
        <v>165</v>
      </c>
      <c r="C95" s="2" t="s">
        <v>47</v>
      </c>
      <c r="D95" s="6" t="s">
        <v>14</v>
      </c>
      <c r="E95" s="16">
        <v>332</v>
      </c>
      <c r="F95" s="2" t="s">
        <v>48</v>
      </c>
      <c r="G95" s="12" t="s">
        <v>166</v>
      </c>
    </row>
    <row r="96" spans="2:7" ht="15" customHeight="1" x14ac:dyDescent="0.3">
      <c r="B96" s="6" t="s">
        <v>167</v>
      </c>
      <c r="C96" s="2" t="s">
        <v>168</v>
      </c>
      <c r="D96" s="6" t="s">
        <v>14</v>
      </c>
      <c r="E96" s="16">
        <v>92</v>
      </c>
      <c r="F96" s="2"/>
      <c r="G96" s="12"/>
    </row>
    <row r="97" spans="2:7" ht="15" customHeight="1" x14ac:dyDescent="0.3">
      <c r="B97" s="7" t="s">
        <v>169</v>
      </c>
      <c r="C97" s="9" t="s">
        <v>170</v>
      </c>
      <c r="D97" s="7" t="s">
        <v>8</v>
      </c>
      <c r="E97" s="17">
        <v>40</v>
      </c>
      <c r="F97" s="9"/>
      <c r="G97" s="19"/>
    </row>
    <row r="98" spans="2:7" ht="15" customHeight="1" x14ac:dyDescent="0.3">
      <c r="B98" s="6" t="s">
        <v>9</v>
      </c>
      <c r="C98" s="2"/>
      <c r="E98" s="16">
        <f>SUM(E95:E97)</f>
        <v>464</v>
      </c>
      <c r="F98" s="2"/>
      <c r="G98" s="12"/>
    </row>
    <row r="99" spans="2:7" ht="15" customHeight="1" x14ac:dyDescent="0.25"/>
    <row r="100" spans="2:7" ht="15" customHeight="1" x14ac:dyDescent="0.3">
      <c r="B100" s="6" t="s">
        <v>171</v>
      </c>
      <c r="C100" s="2" t="s">
        <v>172</v>
      </c>
      <c r="D100" s="6" t="s">
        <v>8</v>
      </c>
      <c r="E100" s="16">
        <v>10.45</v>
      </c>
      <c r="F100" s="2" t="s">
        <v>49</v>
      </c>
      <c r="G100" s="12" t="s">
        <v>50</v>
      </c>
    </row>
    <row r="101" spans="2:7" ht="15" customHeight="1" x14ac:dyDescent="0.3">
      <c r="B101" s="6" t="s">
        <v>173</v>
      </c>
      <c r="C101" s="2" t="s">
        <v>174</v>
      </c>
      <c r="D101" s="6" t="s">
        <v>39</v>
      </c>
      <c r="E101" s="16">
        <v>850</v>
      </c>
      <c r="F101" s="2"/>
      <c r="G101" s="12"/>
    </row>
    <row r="102" spans="2:7" ht="15" customHeight="1" x14ac:dyDescent="0.3">
      <c r="B102" s="6" t="s">
        <v>51</v>
      </c>
      <c r="C102" s="2" t="s">
        <v>52</v>
      </c>
      <c r="D102" s="6" t="s">
        <v>14</v>
      </c>
      <c r="E102" s="16">
        <v>200</v>
      </c>
      <c r="F102" s="2"/>
      <c r="G102" s="12"/>
    </row>
    <row r="103" spans="2:7" ht="15" customHeight="1" x14ac:dyDescent="0.3">
      <c r="B103" s="7" t="s">
        <v>175</v>
      </c>
      <c r="C103" s="9" t="s">
        <v>176</v>
      </c>
      <c r="D103" s="7" t="s">
        <v>8</v>
      </c>
      <c r="E103" s="17">
        <v>13937.5</v>
      </c>
      <c r="F103" s="9"/>
      <c r="G103" s="19"/>
    </row>
    <row r="104" spans="2:7" ht="15" customHeight="1" x14ac:dyDescent="0.3">
      <c r="B104" s="27"/>
      <c r="C104" s="31"/>
      <c r="D104" s="27"/>
      <c r="E104" s="21">
        <f>SUM(E100:E103)</f>
        <v>14997.95</v>
      </c>
      <c r="F104" s="31"/>
      <c r="G104" s="32"/>
    </row>
    <row r="105" spans="2:7" ht="15" customHeight="1" x14ac:dyDescent="0.25"/>
    <row r="106" spans="2:7" ht="15" customHeight="1" x14ac:dyDescent="0.3">
      <c r="B106" s="7" t="s">
        <v>129</v>
      </c>
      <c r="C106" s="9" t="s">
        <v>130</v>
      </c>
      <c r="D106" s="7" t="s">
        <v>11</v>
      </c>
      <c r="E106" s="17">
        <v>359.85</v>
      </c>
      <c r="F106" s="9" t="s">
        <v>53</v>
      </c>
      <c r="G106" s="19" t="s">
        <v>54</v>
      </c>
    </row>
    <row r="107" spans="2:7" ht="15" customHeight="1" x14ac:dyDescent="0.25"/>
    <row r="108" spans="2:7" ht="15" customHeight="1" x14ac:dyDescent="0.3">
      <c r="B108" s="7" t="s">
        <v>177</v>
      </c>
      <c r="C108" s="9" t="s">
        <v>178</v>
      </c>
      <c r="D108" s="7" t="s">
        <v>11</v>
      </c>
      <c r="E108" s="17">
        <v>203.9</v>
      </c>
      <c r="F108" s="9" t="s">
        <v>179</v>
      </c>
      <c r="G108" s="19" t="s">
        <v>55</v>
      </c>
    </row>
    <row r="109" spans="2:7" ht="15" customHeight="1" x14ac:dyDescent="0.25"/>
    <row r="110" spans="2:7" ht="15" customHeight="1" x14ac:dyDescent="0.3">
      <c r="B110" s="7" t="s">
        <v>180</v>
      </c>
      <c r="C110" s="9" t="s">
        <v>56</v>
      </c>
      <c r="D110" s="7" t="s">
        <v>11</v>
      </c>
      <c r="E110" s="17">
        <v>226.96</v>
      </c>
      <c r="F110" s="9" t="s">
        <v>181</v>
      </c>
      <c r="G110" s="19" t="s">
        <v>182</v>
      </c>
    </row>
    <row r="111" spans="2:7" ht="15" customHeight="1" x14ac:dyDescent="0.25"/>
    <row r="112" spans="2:7" ht="15" customHeight="1" x14ac:dyDescent="0.3">
      <c r="B112" s="23" t="s">
        <v>67</v>
      </c>
      <c r="C112" s="24" t="s">
        <v>38</v>
      </c>
      <c r="D112" s="23" t="s">
        <v>67</v>
      </c>
      <c r="E112" s="25">
        <v>15834.79</v>
      </c>
      <c r="F112" s="24" t="s">
        <v>74</v>
      </c>
      <c r="G112" s="26" t="s">
        <v>75</v>
      </c>
    </row>
    <row r="113" spans="1:11" ht="15" customHeight="1" x14ac:dyDescent="0.3">
      <c r="B113" s="23" t="s">
        <v>67</v>
      </c>
      <c r="C113" s="24" t="s">
        <v>38</v>
      </c>
      <c r="D113" s="23" t="s">
        <v>67</v>
      </c>
      <c r="E113" s="25">
        <v>11337.18</v>
      </c>
      <c r="F113" s="24" t="s">
        <v>90</v>
      </c>
      <c r="G113" s="26" t="s">
        <v>91</v>
      </c>
    </row>
    <row r="114" spans="1:11" ht="15" customHeight="1" x14ac:dyDescent="0.3">
      <c r="A114" t="s">
        <v>67</v>
      </c>
      <c r="B114" s="23"/>
      <c r="C114" s="24" t="s">
        <v>38</v>
      </c>
      <c r="D114" s="23" t="s">
        <v>67</v>
      </c>
      <c r="E114" s="25">
        <v>356.34</v>
      </c>
      <c r="F114" s="24" t="s">
        <v>93</v>
      </c>
      <c r="G114" s="26" t="s">
        <v>94</v>
      </c>
      <c r="H114" s="3"/>
    </row>
    <row r="115" spans="1:11" ht="15" customHeight="1" x14ac:dyDescent="0.3">
      <c r="B115" s="23" t="s">
        <v>67</v>
      </c>
      <c r="C115" s="24" t="s">
        <v>38</v>
      </c>
      <c r="D115" s="23" t="s">
        <v>67</v>
      </c>
      <c r="E115" s="25">
        <v>5026.79</v>
      </c>
      <c r="F115" s="24" t="s">
        <v>95</v>
      </c>
      <c r="G115" s="26" t="s">
        <v>96</v>
      </c>
    </row>
    <row r="116" spans="1:11" ht="15" customHeight="1" x14ac:dyDescent="0.3">
      <c r="B116" s="23" t="s">
        <v>67</v>
      </c>
      <c r="C116" s="24" t="s">
        <v>38</v>
      </c>
      <c r="D116" s="23" t="s">
        <v>67</v>
      </c>
      <c r="E116" s="25">
        <v>237.47</v>
      </c>
      <c r="F116" s="24" t="s">
        <v>98</v>
      </c>
      <c r="G116" s="26" t="s">
        <v>99</v>
      </c>
    </row>
    <row r="117" spans="1:11" ht="15" customHeight="1" x14ac:dyDescent="0.3">
      <c r="B117" s="23" t="s">
        <v>67</v>
      </c>
      <c r="C117" s="24" t="s">
        <v>38</v>
      </c>
      <c r="D117" s="23" t="s">
        <v>67</v>
      </c>
      <c r="E117" s="25">
        <v>1200</v>
      </c>
      <c r="F117" s="24" t="s">
        <v>100</v>
      </c>
      <c r="G117" s="26" t="s">
        <v>101</v>
      </c>
    </row>
    <row r="118" spans="1:11" ht="15" customHeight="1" x14ac:dyDescent="0.3">
      <c r="B118" s="23" t="s">
        <v>67</v>
      </c>
      <c r="C118" s="24" t="s">
        <v>38</v>
      </c>
      <c r="D118" s="23" t="s">
        <v>67</v>
      </c>
      <c r="E118" s="25">
        <v>25.5</v>
      </c>
      <c r="F118" s="24" t="s">
        <v>112</v>
      </c>
      <c r="G118" s="26" t="s">
        <v>113</v>
      </c>
    </row>
    <row r="119" spans="1:11" ht="15" customHeight="1" x14ac:dyDescent="0.3">
      <c r="B119" s="23" t="s">
        <v>67</v>
      </c>
      <c r="C119" s="24" t="s">
        <v>38</v>
      </c>
      <c r="D119" s="23" t="s">
        <v>67</v>
      </c>
      <c r="E119" s="25">
        <v>120</v>
      </c>
      <c r="F119" s="24" t="s">
        <v>48</v>
      </c>
      <c r="G119" s="26" t="s">
        <v>166</v>
      </c>
    </row>
    <row r="120" spans="1:11" ht="18.75" customHeight="1" x14ac:dyDescent="0.25">
      <c r="B120" s="6" t="s">
        <v>9</v>
      </c>
    </row>
    <row r="121" spans="1:11" ht="18.75" customHeight="1" x14ac:dyDescent="0.25">
      <c r="B121" s="28" t="s">
        <v>57</v>
      </c>
      <c r="C121" s="29"/>
      <c r="D121" s="28"/>
      <c r="E121" s="30">
        <f>E6+E12+E17+E19+E21+E23+E30+E36+E38+E45+E49+E51+E55+E60+E62+E64+E71+E75+E83+E88+E93+E98+E104+E106+E108+E110+E112+E113+E114+E115+E116+E117+E118+E119</f>
        <v>684053.24000000022</v>
      </c>
      <c r="F121" s="29"/>
      <c r="G121" s="28"/>
    </row>
    <row r="122" spans="1:11" ht="18.75" customHeight="1" x14ac:dyDescent="0.25">
      <c r="B122" s="14">
        <v>46059</v>
      </c>
    </row>
    <row r="123" spans="1:11" ht="15" customHeight="1" x14ac:dyDescent="0.25"/>
    <row r="124" spans="1:11" s="3" customFormat="1" x14ac:dyDescent="0.25">
      <c r="B124" s="6"/>
      <c r="C124" s="1"/>
      <c r="D124" s="6"/>
      <c r="E124" s="11"/>
      <c r="F124" s="10"/>
      <c r="G124" s="6"/>
      <c r="H124"/>
      <c r="I124"/>
      <c r="J124"/>
      <c r="K124"/>
    </row>
    <row r="125" spans="1:11" s="3" customFormat="1" x14ac:dyDescent="0.25">
      <c r="B125" s="6"/>
      <c r="C125" s="1"/>
      <c r="D125" s="6"/>
      <c r="E125" s="11"/>
      <c r="F125" s="10"/>
      <c r="G125" s="6"/>
      <c r="H125"/>
      <c r="I125"/>
      <c r="J125"/>
      <c r="K125"/>
    </row>
    <row r="126" spans="1:11" s="3" customFormat="1" x14ac:dyDescent="0.25">
      <c r="B126" s="6"/>
      <c r="C126" s="1"/>
      <c r="D126" s="6"/>
      <c r="E126" s="11"/>
      <c r="F126" s="10"/>
      <c r="G126" s="6"/>
      <c r="H126"/>
      <c r="I126"/>
      <c r="J126"/>
      <c r="K126"/>
    </row>
    <row r="127" spans="1:11" s="3" customFormat="1" x14ac:dyDescent="0.25">
      <c r="B127" s="6"/>
      <c r="C127" s="1"/>
      <c r="D127" s="6"/>
      <c r="E127" s="11"/>
      <c r="F127" s="10"/>
      <c r="G127" s="6"/>
      <c r="H127"/>
      <c r="I127"/>
      <c r="J127"/>
      <c r="K127"/>
    </row>
    <row r="128" spans="1:11" s="3" customFormat="1" x14ac:dyDescent="0.25">
      <c r="B128" s="6"/>
      <c r="C128" s="1"/>
      <c r="D128" s="6"/>
      <c r="E128" s="11"/>
      <c r="F128" s="10"/>
      <c r="G128" s="6"/>
      <c r="H128"/>
      <c r="I128"/>
      <c r="J128"/>
      <c r="K128"/>
    </row>
    <row r="129" spans="2:11" s="3" customFormat="1" x14ac:dyDescent="0.25">
      <c r="B129" s="6"/>
      <c r="C129" s="1"/>
      <c r="D129" s="6"/>
      <c r="E129" s="11"/>
      <c r="F129" s="10"/>
      <c r="G129" s="6"/>
      <c r="H129"/>
      <c r="I129"/>
      <c r="J129"/>
      <c r="K129"/>
    </row>
    <row r="130" spans="2:11" s="3" customFormat="1" x14ac:dyDescent="0.25">
      <c r="B130" s="6"/>
      <c r="C130" s="1"/>
      <c r="D130" s="6"/>
      <c r="E130" s="11"/>
      <c r="F130" s="10"/>
      <c r="G130" s="6"/>
      <c r="H130"/>
      <c r="I130"/>
      <c r="J130"/>
      <c r="K130"/>
    </row>
    <row r="131" spans="2:11" s="3" customFormat="1" x14ac:dyDescent="0.25">
      <c r="B131" s="6"/>
      <c r="C131" s="1"/>
      <c r="D131" s="6"/>
      <c r="E131" s="11"/>
      <c r="F131" s="10"/>
      <c r="G131" s="6"/>
      <c r="H131"/>
      <c r="I131"/>
      <c r="J131"/>
      <c r="K131"/>
    </row>
    <row r="132" spans="2:11" s="3" customFormat="1" x14ac:dyDescent="0.25">
      <c r="B132" s="6"/>
      <c r="C132" s="1"/>
      <c r="D132" s="6"/>
      <c r="E132" s="11"/>
      <c r="F132" s="10"/>
      <c r="G132" s="6"/>
      <c r="H132"/>
      <c r="I132"/>
      <c r="J132"/>
      <c r="K132"/>
    </row>
    <row r="133" spans="2:11" s="3" customFormat="1" x14ac:dyDescent="0.25">
      <c r="B133" s="6"/>
      <c r="C133" s="1"/>
      <c r="D133" s="6"/>
      <c r="E133" s="11"/>
      <c r="F133" s="10"/>
      <c r="G133" s="6"/>
      <c r="H133"/>
      <c r="I133"/>
      <c r="J133"/>
      <c r="K133"/>
    </row>
    <row r="134" spans="2:11" s="3" customFormat="1" x14ac:dyDescent="0.25">
      <c r="B134" s="6"/>
      <c r="C134" s="1"/>
      <c r="D134" s="6"/>
      <c r="E134" s="11"/>
      <c r="F134" s="10"/>
      <c r="G134" s="6"/>
      <c r="H134"/>
      <c r="I134"/>
      <c r="J134"/>
      <c r="K134"/>
    </row>
    <row r="135" spans="2:11" s="3" customFormat="1" x14ac:dyDescent="0.25">
      <c r="B135" s="6"/>
      <c r="C135" s="1"/>
      <c r="D135" s="6"/>
      <c r="E135" s="11"/>
      <c r="F135" s="10"/>
      <c r="G135" s="6"/>
      <c r="H135"/>
      <c r="I135"/>
      <c r="J135"/>
      <c r="K135"/>
    </row>
    <row r="136" spans="2:11" s="3" customFormat="1" x14ac:dyDescent="0.25">
      <c r="B136" s="6"/>
      <c r="C136" s="1"/>
      <c r="D136" s="6"/>
      <c r="E136" s="11"/>
      <c r="F136" s="10"/>
      <c r="G136" s="6"/>
      <c r="H136"/>
      <c r="I136"/>
      <c r="J136"/>
      <c r="K136"/>
    </row>
    <row r="137" spans="2:11" s="3" customFormat="1" x14ac:dyDescent="0.25">
      <c r="B137" s="6"/>
      <c r="C137" s="1"/>
      <c r="D137" s="6"/>
      <c r="E137" s="11"/>
      <c r="F137" s="10"/>
      <c r="G137" s="6"/>
      <c r="H137"/>
      <c r="I137"/>
      <c r="J137"/>
      <c r="K137"/>
    </row>
    <row r="138" spans="2:11" s="3" customFormat="1" x14ac:dyDescent="0.25">
      <c r="B138" s="6"/>
      <c r="C138" s="1"/>
      <c r="D138" s="6"/>
      <c r="E138" s="11"/>
      <c r="F138" s="10"/>
      <c r="G138" s="6"/>
      <c r="H138"/>
      <c r="I138"/>
      <c r="J138"/>
      <c r="K138"/>
    </row>
    <row r="139" spans="2:11" s="3" customFormat="1" x14ac:dyDescent="0.25">
      <c r="B139" s="6"/>
      <c r="C139" s="1"/>
      <c r="D139" s="6"/>
      <c r="E139" s="11"/>
      <c r="F139" s="10"/>
      <c r="G139" s="6"/>
      <c r="H139"/>
      <c r="I139"/>
      <c r="J139"/>
      <c r="K139"/>
    </row>
  </sheetData>
  <mergeCells count="1">
    <mergeCell ref="F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257A9-D514-4B6F-8BA9-8FFCF875C9C3}">
  <sheetPr codeName="Sheet2">
    <pageSetUpPr fitToPage="1"/>
  </sheetPr>
  <dimension ref="B1:K137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20" sqref="B20"/>
    </sheetView>
  </sheetViews>
  <sheetFormatPr defaultRowHeight="16.5" x14ac:dyDescent="0.25"/>
  <cols>
    <col min="1" max="1" width="3" customWidth="1"/>
    <col min="2" max="2" width="62.7109375" style="6" customWidth="1"/>
    <col min="3" max="3" width="19" style="1" customWidth="1"/>
    <col min="4" max="4" width="34.140625" style="6" customWidth="1"/>
    <col min="5" max="5" width="15.5703125" style="11" customWidth="1"/>
    <col min="6" max="6" width="11" style="1" customWidth="1"/>
    <col min="7" max="7" width="54.140625" style="6" customWidth="1"/>
    <col min="8" max="8" width="13.42578125" bestFit="1" customWidth="1"/>
    <col min="9" max="9" width="18.85546875" customWidth="1"/>
    <col min="11" max="11" width="12.42578125" bestFit="1" customWidth="1"/>
  </cols>
  <sheetData>
    <row r="1" spans="2:7" x14ac:dyDescent="0.25">
      <c r="B1" s="6" t="s">
        <v>0</v>
      </c>
    </row>
    <row r="2" spans="2:7" x14ac:dyDescent="0.25">
      <c r="B2" s="6" t="s">
        <v>190</v>
      </c>
    </row>
    <row r="4" spans="2:7" ht="49.5" customHeight="1" x14ac:dyDescent="0.25">
      <c r="B4" s="13" t="s">
        <v>1</v>
      </c>
      <c r="C4" s="4" t="s">
        <v>2</v>
      </c>
      <c r="D4" s="13" t="s">
        <v>3</v>
      </c>
      <c r="E4" s="5" t="s">
        <v>4</v>
      </c>
      <c r="F4" s="36" t="s">
        <v>5</v>
      </c>
      <c r="G4" s="37"/>
    </row>
    <row r="5" spans="2:7" ht="12.95" customHeight="1" x14ac:dyDescent="0.25">
      <c r="E5" s="15"/>
    </row>
    <row r="6" spans="2:7" ht="15" hidden="1" customHeight="1" x14ac:dyDescent="0.25">
      <c r="B6" s="27"/>
      <c r="C6" s="33"/>
      <c r="D6" s="27"/>
      <c r="E6" s="18"/>
      <c r="F6" s="33"/>
      <c r="G6" s="27"/>
    </row>
    <row r="7" spans="2:7" ht="15" hidden="1" customHeight="1" x14ac:dyDescent="0.3">
      <c r="C7" s="2"/>
      <c r="D7" s="27"/>
      <c r="E7" s="16"/>
      <c r="F7" s="2"/>
      <c r="G7" s="12"/>
    </row>
    <row r="8" spans="2:7" ht="15" hidden="1" customHeight="1" x14ac:dyDescent="0.3">
      <c r="C8" s="2"/>
      <c r="D8" s="27"/>
      <c r="E8" s="16"/>
      <c r="F8" s="2"/>
      <c r="G8" s="12"/>
    </row>
    <row r="9" spans="2:7" ht="30" customHeight="1" x14ac:dyDescent="0.3">
      <c r="B9" s="34" t="s">
        <v>193</v>
      </c>
      <c r="C9" s="9"/>
      <c r="D9" s="34" t="s">
        <v>194</v>
      </c>
      <c r="E9" s="17">
        <v>450</v>
      </c>
      <c r="F9" s="8" t="s">
        <v>6</v>
      </c>
      <c r="G9" s="7" t="s">
        <v>7</v>
      </c>
    </row>
    <row r="10" spans="2:7" ht="15" customHeight="1" x14ac:dyDescent="0.25"/>
    <row r="11" spans="2:7" ht="15" customHeight="1" x14ac:dyDescent="0.3">
      <c r="B11" s="6" t="s">
        <v>104</v>
      </c>
      <c r="C11" s="2" t="s">
        <v>10</v>
      </c>
      <c r="D11" s="27" t="s">
        <v>11</v>
      </c>
      <c r="E11" s="16">
        <v>386.1</v>
      </c>
      <c r="F11" s="2" t="s">
        <v>12</v>
      </c>
      <c r="G11" s="12" t="s">
        <v>13</v>
      </c>
    </row>
    <row r="12" spans="2:7" ht="15" customHeight="1" x14ac:dyDescent="0.3">
      <c r="B12" s="6" t="s">
        <v>195</v>
      </c>
      <c r="C12" s="2" t="s">
        <v>196</v>
      </c>
      <c r="D12" s="27" t="s">
        <v>204</v>
      </c>
      <c r="E12" s="16">
        <v>562.5</v>
      </c>
      <c r="F12" s="2"/>
      <c r="G12" s="12"/>
    </row>
    <row r="13" spans="2:7" ht="15" customHeight="1" x14ac:dyDescent="0.3">
      <c r="B13" s="6" t="s">
        <v>197</v>
      </c>
      <c r="C13" s="2" t="s">
        <v>198</v>
      </c>
      <c r="D13" s="27" t="s">
        <v>35</v>
      </c>
      <c r="E13" s="16">
        <v>304</v>
      </c>
      <c r="F13" s="2"/>
      <c r="G13" s="12"/>
    </row>
    <row r="14" spans="2:7" ht="15" customHeight="1" x14ac:dyDescent="0.3">
      <c r="B14" s="6" t="s">
        <v>107</v>
      </c>
      <c r="C14" s="2" t="s">
        <v>15</v>
      </c>
      <c r="D14" s="27" t="s">
        <v>14</v>
      </c>
      <c r="E14" s="16">
        <v>1948.63</v>
      </c>
      <c r="F14" s="2"/>
      <c r="G14" s="12"/>
    </row>
    <row r="15" spans="2:7" ht="15" customHeight="1" x14ac:dyDescent="0.3">
      <c r="B15" s="6" t="s">
        <v>203</v>
      </c>
      <c r="C15" s="2" t="s">
        <v>109</v>
      </c>
      <c r="D15" s="27" t="s">
        <v>14</v>
      </c>
      <c r="E15" s="16">
        <v>43.59</v>
      </c>
      <c r="F15" s="2"/>
      <c r="G15" s="12"/>
    </row>
    <row r="16" spans="2:7" ht="15" customHeight="1" x14ac:dyDescent="0.3">
      <c r="B16" s="6" t="s">
        <v>199</v>
      </c>
      <c r="C16" s="2" t="s">
        <v>200</v>
      </c>
      <c r="D16" s="27" t="s">
        <v>11</v>
      </c>
      <c r="E16" s="16">
        <v>295</v>
      </c>
      <c r="F16" s="2"/>
      <c r="G16" s="12"/>
    </row>
    <row r="17" spans="2:7" ht="15" customHeight="1" x14ac:dyDescent="0.3">
      <c r="B17" s="7" t="s">
        <v>202</v>
      </c>
      <c r="C17" s="9" t="s">
        <v>201</v>
      </c>
      <c r="D17" s="7" t="s">
        <v>8</v>
      </c>
      <c r="E17" s="17">
        <v>73.75</v>
      </c>
      <c r="F17" s="9"/>
      <c r="G17" s="19"/>
    </row>
    <row r="18" spans="2:7" ht="15" customHeight="1" x14ac:dyDescent="0.3">
      <c r="B18" s="6" t="s">
        <v>9</v>
      </c>
      <c r="C18" s="2"/>
      <c r="E18" s="16">
        <f>SUM(E11:E17)</f>
        <v>3613.57</v>
      </c>
      <c r="F18" s="2"/>
      <c r="G18" s="12"/>
    </row>
    <row r="19" spans="2:7" ht="15" customHeight="1" x14ac:dyDescent="0.25"/>
    <row r="20" spans="2:7" ht="15" customHeight="1" x14ac:dyDescent="0.3">
      <c r="B20" s="7" t="s">
        <v>205</v>
      </c>
      <c r="C20" s="9" t="s">
        <v>206</v>
      </c>
      <c r="D20" s="7" t="s">
        <v>11</v>
      </c>
      <c r="E20" s="17">
        <v>2481.13</v>
      </c>
      <c r="F20" s="9" t="s">
        <v>112</v>
      </c>
      <c r="G20" s="19" t="s">
        <v>113</v>
      </c>
    </row>
    <row r="21" spans="2:7" ht="15" customHeight="1" x14ac:dyDescent="0.25"/>
    <row r="22" spans="2:7" ht="15" customHeight="1" x14ac:dyDescent="0.3">
      <c r="B22" s="6" t="s">
        <v>207</v>
      </c>
      <c r="C22" s="2" t="s">
        <v>208</v>
      </c>
      <c r="D22" s="27" t="s">
        <v>11</v>
      </c>
      <c r="E22" s="16">
        <v>704.13</v>
      </c>
      <c r="F22" s="2" t="s">
        <v>18</v>
      </c>
      <c r="G22" s="12" t="s">
        <v>121</v>
      </c>
    </row>
    <row r="23" spans="2:7" ht="15" customHeight="1" x14ac:dyDescent="0.3">
      <c r="B23" s="7" t="s">
        <v>120</v>
      </c>
      <c r="C23" s="9" t="s">
        <v>19</v>
      </c>
      <c r="D23" s="7" t="s">
        <v>11</v>
      </c>
      <c r="E23" s="17">
        <v>41.15</v>
      </c>
      <c r="F23" s="9"/>
      <c r="G23" s="19"/>
    </row>
    <row r="24" spans="2:7" ht="15" customHeight="1" x14ac:dyDescent="0.3">
      <c r="B24" s="6" t="s">
        <v>9</v>
      </c>
      <c r="C24" s="2"/>
      <c r="E24" s="16">
        <f>SUM(E22:E23)</f>
        <v>745.28</v>
      </c>
      <c r="F24" s="2"/>
      <c r="G24" s="12"/>
    </row>
    <row r="25" spans="2:7" ht="15" customHeight="1" x14ac:dyDescent="0.25"/>
    <row r="26" spans="2:7" ht="15" customHeight="1" x14ac:dyDescent="0.3">
      <c r="B26" s="7" t="s">
        <v>124</v>
      </c>
      <c r="C26" s="9" t="s">
        <v>23</v>
      </c>
      <c r="D26" s="7" t="s">
        <v>8</v>
      </c>
      <c r="E26" s="17">
        <v>112.81</v>
      </c>
      <c r="F26" s="9" t="s">
        <v>21</v>
      </c>
      <c r="G26" s="19" t="s">
        <v>22</v>
      </c>
    </row>
    <row r="27" spans="2:7" ht="15" customHeight="1" x14ac:dyDescent="0.25"/>
    <row r="28" spans="2:7" ht="15" customHeight="1" x14ac:dyDescent="0.3">
      <c r="B28" s="6" t="s">
        <v>209</v>
      </c>
      <c r="C28" s="1" t="s">
        <v>210</v>
      </c>
      <c r="D28" s="27" t="s">
        <v>204</v>
      </c>
      <c r="E28" s="16">
        <v>575.75</v>
      </c>
      <c r="F28" s="31" t="s">
        <v>25</v>
      </c>
      <c r="G28" s="32" t="s">
        <v>26</v>
      </c>
    </row>
    <row r="29" spans="2:7" ht="15" customHeight="1" x14ac:dyDescent="0.3">
      <c r="B29" s="7" t="s">
        <v>129</v>
      </c>
      <c r="C29" s="9" t="s">
        <v>130</v>
      </c>
      <c r="D29" s="7" t="s">
        <v>11</v>
      </c>
      <c r="E29" s="17">
        <v>43.5</v>
      </c>
      <c r="F29" s="9"/>
      <c r="G29" s="19"/>
    </row>
    <row r="30" spans="2:7" ht="15" customHeight="1" x14ac:dyDescent="0.25">
      <c r="E30" s="16">
        <f>SUM(E28:E29)</f>
        <v>619.25</v>
      </c>
    </row>
    <row r="31" spans="2:7" ht="15" customHeight="1" x14ac:dyDescent="0.25"/>
    <row r="32" spans="2:7" ht="15" customHeight="1" x14ac:dyDescent="0.3">
      <c r="B32" s="6" t="s">
        <v>211</v>
      </c>
      <c r="C32" s="1" t="s">
        <v>212</v>
      </c>
      <c r="D32" s="6" t="s">
        <v>215</v>
      </c>
      <c r="E32" s="16">
        <v>239.07</v>
      </c>
      <c r="F32" s="31" t="s">
        <v>27</v>
      </c>
      <c r="G32" s="32" t="s">
        <v>28</v>
      </c>
    </row>
    <row r="33" spans="2:7" ht="15" customHeight="1" x14ac:dyDescent="0.3">
      <c r="B33" s="7" t="s">
        <v>213</v>
      </c>
      <c r="C33" s="9" t="s">
        <v>214</v>
      </c>
      <c r="D33" s="7" t="s">
        <v>29</v>
      </c>
      <c r="E33" s="17">
        <v>303.16000000000003</v>
      </c>
      <c r="F33" s="9"/>
      <c r="G33" s="19"/>
    </row>
    <row r="34" spans="2:7" ht="15" customHeight="1" x14ac:dyDescent="0.25">
      <c r="B34" s="6" t="s">
        <v>9</v>
      </c>
      <c r="E34" s="16">
        <f>SUM(E32:E33)</f>
        <v>542.23</v>
      </c>
    </row>
    <row r="35" spans="2:7" ht="15" customHeight="1" x14ac:dyDescent="0.25">
      <c r="E35" s="16"/>
    </row>
    <row r="36" spans="2:7" ht="15" customHeight="1" x14ac:dyDescent="0.3">
      <c r="B36" s="6" t="s">
        <v>216</v>
      </c>
      <c r="C36" s="2" t="s">
        <v>217</v>
      </c>
      <c r="D36" s="6" t="s">
        <v>8</v>
      </c>
      <c r="E36" s="16">
        <v>147.19</v>
      </c>
      <c r="F36" s="2" t="s">
        <v>134</v>
      </c>
      <c r="G36" s="12" t="s">
        <v>30</v>
      </c>
    </row>
    <row r="37" spans="2:7" ht="15" customHeight="1" x14ac:dyDescent="0.3">
      <c r="B37" s="6" t="s">
        <v>218</v>
      </c>
      <c r="C37" s="2" t="s">
        <v>219</v>
      </c>
      <c r="D37" s="6" t="s">
        <v>220</v>
      </c>
      <c r="E37" s="16">
        <v>37.33</v>
      </c>
      <c r="F37" s="2"/>
      <c r="G37" s="12"/>
    </row>
    <row r="38" spans="2:7" ht="15" customHeight="1" x14ac:dyDescent="0.3">
      <c r="B38" s="7" t="s">
        <v>67</v>
      </c>
      <c r="C38" s="9" t="s">
        <v>38</v>
      </c>
      <c r="D38" s="7" t="s">
        <v>67</v>
      </c>
      <c r="E38" s="17">
        <v>197.81</v>
      </c>
      <c r="F38" s="9"/>
      <c r="G38" s="19"/>
    </row>
    <row r="39" spans="2:7" ht="15" customHeight="1" x14ac:dyDescent="0.3">
      <c r="B39" s="6" t="s">
        <v>9</v>
      </c>
      <c r="C39" s="2"/>
      <c r="E39" s="16">
        <f>SUM(E36:E38)</f>
        <v>382.33</v>
      </c>
      <c r="F39" s="2"/>
      <c r="G39" s="12"/>
    </row>
    <row r="40" spans="2:7" ht="15" customHeight="1" x14ac:dyDescent="0.25"/>
    <row r="41" spans="2:7" ht="15" customHeight="1" x14ac:dyDescent="0.3">
      <c r="B41" s="6" t="s">
        <v>221</v>
      </c>
      <c r="C41" s="2" t="s">
        <v>222</v>
      </c>
      <c r="D41" s="6" t="s">
        <v>8</v>
      </c>
      <c r="E41" s="16">
        <v>517</v>
      </c>
      <c r="F41" s="2" t="s">
        <v>144</v>
      </c>
      <c r="G41" s="12" t="s">
        <v>32</v>
      </c>
    </row>
    <row r="42" spans="2:7" ht="15" customHeight="1" x14ac:dyDescent="0.3">
      <c r="B42" s="7" t="s">
        <v>145</v>
      </c>
      <c r="C42" s="9" t="s">
        <v>146</v>
      </c>
      <c r="D42" s="7" t="s">
        <v>14</v>
      </c>
      <c r="E42" s="17">
        <v>160</v>
      </c>
      <c r="F42" s="9"/>
      <c r="G42" s="19"/>
    </row>
    <row r="43" spans="2:7" ht="15" customHeight="1" x14ac:dyDescent="0.3">
      <c r="B43" s="6" t="s">
        <v>9</v>
      </c>
      <c r="C43" s="2"/>
      <c r="E43" s="16">
        <f>SUM(E41:E42)</f>
        <v>677</v>
      </c>
      <c r="F43" s="2"/>
      <c r="G43" s="12"/>
    </row>
    <row r="44" spans="2:7" ht="15" customHeight="1" x14ac:dyDescent="0.25"/>
    <row r="45" spans="2:7" ht="15" customHeight="1" x14ac:dyDescent="0.3">
      <c r="B45" s="6" t="s">
        <v>273</v>
      </c>
      <c r="C45" s="1" t="s">
        <v>38</v>
      </c>
      <c r="D45" s="6" t="str">
        <f>+C45</f>
        <v>GDPR</v>
      </c>
      <c r="E45" s="11">
        <v>2216.5700000000002</v>
      </c>
      <c r="F45" s="2" t="s">
        <v>33</v>
      </c>
      <c r="G45" s="12" t="s">
        <v>34</v>
      </c>
    </row>
    <row r="46" spans="2:7" ht="15" customHeight="1" x14ac:dyDescent="0.25">
      <c r="B46" s="6" t="s">
        <v>274</v>
      </c>
      <c r="C46" s="1" t="s">
        <v>38</v>
      </c>
      <c r="E46" s="11">
        <v>67.03</v>
      </c>
    </row>
    <row r="47" spans="2:7" ht="15" customHeight="1" x14ac:dyDescent="0.25">
      <c r="B47" s="6" t="s">
        <v>275</v>
      </c>
      <c r="C47" s="1" t="s">
        <v>38</v>
      </c>
      <c r="E47" s="11">
        <v>342.6</v>
      </c>
    </row>
    <row r="48" spans="2:7" ht="15" customHeight="1" x14ac:dyDescent="0.25">
      <c r="B48" s="6" t="s">
        <v>276</v>
      </c>
      <c r="C48" s="1" t="s">
        <v>38</v>
      </c>
      <c r="E48" s="11">
        <v>800.01</v>
      </c>
    </row>
    <row r="49" spans="2:5" ht="15" customHeight="1" x14ac:dyDescent="0.25">
      <c r="B49" s="6" t="s">
        <v>277</v>
      </c>
      <c r="C49" s="1" t="s">
        <v>38</v>
      </c>
      <c r="E49" s="11">
        <f>2184+4500</f>
        <v>6684</v>
      </c>
    </row>
    <row r="50" spans="2:5" ht="15" customHeight="1" x14ac:dyDescent="0.25">
      <c r="B50" s="6" t="s">
        <v>278</v>
      </c>
      <c r="C50" s="1" t="s">
        <v>38</v>
      </c>
      <c r="E50" s="11">
        <v>301.86</v>
      </c>
    </row>
    <row r="51" spans="2:5" ht="15" customHeight="1" x14ac:dyDescent="0.25">
      <c r="B51" s="6" t="s">
        <v>272</v>
      </c>
      <c r="C51" s="1" t="s">
        <v>38</v>
      </c>
      <c r="E51" s="11">
        <v>456.3</v>
      </c>
    </row>
    <row r="52" spans="2:5" ht="15" customHeight="1" x14ac:dyDescent="0.25">
      <c r="B52" s="6" t="s">
        <v>279</v>
      </c>
      <c r="C52" s="1" t="s">
        <v>38</v>
      </c>
      <c r="E52" s="11">
        <v>451.94</v>
      </c>
    </row>
    <row r="53" spans="2:5" ht="15" customHeight="1" x14ac:dyDescent="0.25">
      <c r="B53" s="6" t="s">
        <v>280</v>
      </c>
      <c r="C53" s="1" t="s">
        <v>38</v>
      </c>
      <c r="E53" s="11">
        <v>3500</v>
      </c>
    </row>
    <row r="54" spans="2:5" ht="15" customHeight="1" x14ac:dyDescent="0.25">
      <c r="B54" s="6" t="s">
        <v>281</v>
      </c>
      <c r="C54" s="1" t="s">
        <v>38</v>
      </c>
      <c r="E54" s="11">
        <v>400</v>
      </c>
    </row>
    <row r="55" spans="2:5" ht="15" customHeight="1" x14ac:dyDescent="0.25">
      <c r="B55" s="6" t="s">
        <v>282</v>
      </c>
      <c r="C55" s="1" t="s">
        <v>38</v>
      </c>
      <c r="E55" s="11">
        <v>500</v>
      </c>
    </row>
    <row r="56" spans="2:5" ht="15" customHeight="1" x14ac:dyDescent="0.25">
      <c r="B56" s="6" t="s">
        <v>283</v>
      </c>
      <c r="C56" s="1" t="s">
        <v>38</v>
      </c>
      <c r="E56" s="11">
        <v>2500</v>
      </c>
    </row>
    <row r="57" spans="2:5" ht="15" customHeight="1" x14ac:dyDescent="0.25">
      <c r="B57" s="6" t="s">
        <v>284</v>
      </c>
      <c r="C57" s="1" t="s">
        <v>38</v>
      </c>
      <c r="E57" s="11">
        <v>500.02</v>
      </c>
    </row>
    <row r="58" spans="2:5" ht="15" customHeight="1" x14ac:dyDescent="0.25">
      <c r="B58" s="6" t="s">
        <v>285</v>
      </c>
      <c r="C58" s="1" t="s">
        <v>38</v>
      </c>
      <c r="E58" s="11">
        <v>410.48</v>
      </c>
    </row>
    <row r="59" spans="2:5" ht="15" customHeight="1" x14ac:dyDescent="0.25">
      <c r="B59" s="6" t="s">
        <v>286</v>
      </c>
      <c r="C59" s="1" t="s">
        <v>38</v>
      </c>
      <c r="E59" s="11">
        <v>134.06</v>
      </c>
    </row>
    <row r="60" spans="2:5" ht="15" customHeight="1" x14ac:dyDescent="0.25">
      <c r="B60" s="6" t="s">
        <v>287</v>
      </c>
      <c r="C60" s="1" t="s">
        <v>38</v>
      </c>
      <c r="E60" s="11">
        <v>500.02</v>
      </c>
    </row>
    <row r="61" spans="2:5" ht="15" customHeight="1" x14ac:dyDescent="0.25">
      <c r="B61" s="6" t="s">
        <v>288</v>
      </c>
      <c r="C61" s="1" t="s">
        <v>38</v>
      </c>
      <c r="E61" s="11">
        <v>3000</v>
      </c>
    </row>
    <row r="62" spans="2:5" ht="15" customHeight="1" x14ac:dyDescent="0.25">
      <c r="B62" s="6" t="s">
        <v>289</v>
      </c>
      <c r="C62" s="1" t="s">
        <v>38</v>
      </c>
      <c r="E62" s="11">
        <v>1500</v>
      </c>
    </row>
    <row r="63" spans="2:5" ht="15" customHeight="1" x14ac:dyDescent="0.25">
      <c r="B63" s="6" t="s">
        <v>290</v>
      </c>
      <c r="C63" s="1" t="s">
        <v>38</v>
      </c>
      <c r="E63" s="11">
        <v>65.45</v>
      </c>
    </row>
    <row r="64" spans="2:5" ht="15" customHeight="1" x14ac:dyDescent="0.25">
      <c r="B64" s="6" t="s">
        <v>291</v>
      </c>
      <c r="C64" s="1" t="s">
        <v>38</v>
      </c>
      <c r="E64" s="11">
        <v>130.91</v>
      </c>
    </row>
    <row r="65" spans="2:7" ht="15" customHeight="1" x14ac:dyDescent="0.25">
      <c r="B65" s="6" t="s">
        <v>292</v>
      </c>
      <c r="C65" s="1" t="s">
        <v>38</v>
      </c>
      <c r="E65" s="11">
        <v>150</v>
      </c>
    </row>
    <row r="66" spans="2:7" ht="15" customHeight="1" x14ac:dyDescent="0.25">
      <c r="B66" s="6" t="s">
        <v>293</v>
      </c>
      <c r="C66" s="1" t="s">
        <v>38</v>
      </c>
      <c r="E66" s="11">
        <v>976.45</v>
      </c>
    </row>
    <row r="67" spans="2:7" ht="15" customHeight="1" x14ac:dyDescent="0.25">
      <c r="B67" s="6" t="s">
        <v>294</v>
      </c>
      <c r="C67" s="1" t="s">
        <v>38</v>
      </c>
      <c r="E67" s="11">
        <v>400</v>
      </c>
    </row>
    <row r="68" spans="2:7" ht="15" customHeight="1" x14ac:dyDescent="0.25">
      <c r="B68" s="6" t="s">
        <v>295</v>
      </c>
      <c r="C68" s="1" t="s">
        <v>38</v>
      </c>
      <c r="E68" s="11">
        <v>300</v>
      </c>
    </row>
    <row r="69" spans="2:7" ht="15" customHeight="1" x14ac:dyDescent="0.25">
      <c r="B69" s="6" t="s">
        <v>296</v>
      </c>
      <c r="C69" s="1" t="s">
        <v>38</v>
      </c>
      <c r="E69" s="11">
        <v>1207.44</v>
      </c>
    </row>
    <row r="70" spans="2:7" ht="15" customHeight="1" x14ac:dyDescent="0.25">
      <c r="B70" s="6" t="s">
        <v>297</v>
      </c>
      <c r="C70" s="1" t="s">
        <v>38</v>
      </c>
      <c r="E70" s="11">
        <v>1677</v>
      </c>
    </row>
    <row r="71" spans="2:7" ht="15" customHeight="1" x14ac:dyDescent="0.3">
      <c r="B71" s="6" t="s">
        <v>223</v>
      </c>
      <c r="C71" s="2" t="s">
        <v>224</v>
      </c>
      <c r="D71" s="6" t="s">
        <v>11</v>
      </c>
      <c r="E71" s="16">
        <v>400</v>
      </c>
    </row>
    <row r="72" spans="2:7" ht="15" customHeight="1" x14ac:dyDescent="0.3">
      <c r="B72" s="6" t="s">
        <v>225</v>
      </c>
      <c r="C72" s="2" t="s">
        <v>226</v>
      </c>
      <c r="D72" s="6" t="s">
        <v>236</v>
      </c>
      <c r="E72" s="16">
        <v>500</v>
      </c>
      <c r="F72" s="2"/>
      <c r="G72" s="12"/>
    </row>
    <row r="73" spans="2:7" ht="15" customHeight="1" x14ac:dyDescent="0.3">
      <c r="B73" s="6" t="s">
        <v>227</v>
      </c>
      <c r="C73" s="2" t="s">
        <v>228</v>
      </c>
      <c r="D73" s="6" t="s">
        <v>191</v>
      </c>
      <c r="E73" s="16">
        <v>300</v>
      </c>
      <c r="F73" s="2"/>
      <c r="G73" s="12"/>
    </row>
    <row r="74" spans="2:7" ht="15" customHeight="1" x14ac:dyDescent="0.3">
      <c r="B74" s="6" t="s">
        <v>229</v>
      </c>
      <c r="C74" s="2" t="s">
        <v>230</v>
      </c>
      <c r="D74" s="6" t="s">
        <v>237</v>
      </c>
      <c r="E74" s="16">
        <v>1000</v>
      </c>
      <c r="F74" s="2"/>
      <c r="G74" s="12"/>
    </row>
    <row r="75" spans="2:7" ht="15" customHeight="1" x14ac:dyDescent="0.3">
      <c r="B75" s="6" t="s">
        <v>247</v>
      </c>
      <c r="C75" s="2" t="s">
        <v>231</v>
      </c>
      <c r="D75" s="6" t="s">
        <v>8</v>
      </c>
      <c r="E75" s="16">
        <v>400</v>
      </c>
      <c r="F75" s="2"/>
      <c r="G75" s="12"/>
    </row>
    <row r="76" spans="2:7" ht="15" customHeight="1" x14ac:dyDescent="0.3">
      <c r="B76" s="6" t="s">
        <v>232</v>
      </c>
      <c r="C76" s="2" t="s">
        <v>233</v>
      </c>
      <c r="D76" s="6" t="s">
        <v>238</v>
      </c>
      <c r="E76" s="16">
        <v>400</v>
      </c>
      <c r="F76" s="2"/>
      <c r="G76" s="12"/>
    </row>
    <row r="77" spans="2:7" ht="15" customHeight="1" x14ac:dyDescent="0.3">
      <c r="B77" s="6" t="s">
        <v>234</v>
      </c>
      <c r="C77" s="2" t="s">
        <v>235</v>
      </c>
      <c r="D77" s="6" t="s">
        <v>204</v>
      </c>
      <c r="E77" s="16">
        <v>1250</v>
      </c>
      <c r="F77" s="2"/>
      <c r="G77" s="12"/>
    </row>
    <row r="78" spans="2:7" ht="15" customHeight="1" x14ac:dyDescent="0.3">
      <c r="B78" s="6" t="s">
        <v>153</v>
      </c>
      <c r="C78" s="2" t="s">
        <v>36</v>
      </c>
      <c r="D78" s="6" t="s">
        <v>11</v>
      </c>
      <c r="E78" s="16">
        <v>80.47</v>
      </c>
      <c r="F78" s="2"/>
      <c r="G78" s="12"/>
    </row>
    <row r="79" spans="2:7" ht="15" customHeight="1" x14ac:dyDescent="0.3">
      <c r="B79" s="7" t="s">
        <v>299</v>
      </c>
      <c r="C79" s="9" t="s">
        <v>37</v>
      </c>
      <c r="D79" s="7" t="s">
        <v>8</v>
      </c>
      <c r="E79" s="17">
        <v>518.57000000000005</v>
      </c>
      <c r="F79" s="9"/>
      <c r="G79" s="19"/>
    </row>
    <row r="80" spans="2:7" ht="15" customHeight="1" x14ac:dyDescent="0.3">
      <c r="B80" s="6" t="s">
        <v>9</v>
      </c>
      <c r="C80" s="2"/>
      <c r="E80" s="16">
        <f>SUM(E45:E79)</f>
        <v>34021.18</v>
      </c>
      <c r="F80" s="2"/>
      <c r="G80" s="12"/>
    </row>
    <row r="81" spans="2:7" ht="15" customHeight="1" x14ac:dyDescent="0.25"/>
    <row r="82" spans="2:7" ht="15" customHeight="1" x14ac:dyDescent="0.3">
      <c r="B82" s="6" t="s">
        <v>240</v>
      </c>
      <c r="C82" s="1" t="s">
        <v>241</v>
      </c>
      <c r="D82" s="6" t="s">
        <v>11</v>
      </c>
      <c r="E82" s="16">
        <v>19.98</v>
      </c>
      <c r="F82" s="2">
        <v>3238</v>
      </c>
      <c r="G82" s="6" t="s">
        <v>239</v>
      </c>
    </row>
    <row r="83" spans="2:7" ht="15" customHeight="1" x14ac:dyDescent="0.25">
      <c r="B83" s="6" t="s">
        <v>298</v>
      </c>
      <c r="C83" s="1" t="s">
        <v>242</v>
      </c>
      <c r="D83" s="6" t="s">
        <v>8</v>
      </c>
      <c r="E83" s="16">
        <v>325</v>
      </c>
    </row>
    <row r="84" spans="2:7" ht="15" customHeight="1" x14ac:dyDescent="0.25">
      <c r="B84" s="6" t="s">
        <v>243</v>
      </c>
      <c r="C84" s="1" t="s">
        <v>244</v>
      </c>
      <c r="D84" s="6" t="s">
        <v>39</v>
      </c>
      <c r="E84" s="16">
        <v>265.45</v>
      </c>
    </row>
    <row r="85" spans="2:7" ht="15" customHeight="1" x14ac:dyDescent="0.25">
      <c r="B85" s="7" t="s">
        <v>245</v>
      </c>
      <c r="C85" s="8" t="s">
        <v>246</v>
      </c>
      <c r="D85" s="7" t="s">
        <v>8</v>
      </c>
      <c r="E85" s="17">
        <v>62.41</v>
      </c>
      <c r="F85" s="8"/>
      <c r="G85" s="7"/>
    </row>
    <row r="86" spans="2:7" ht="15" customHeight="1" x14ac:dyDescent="0.3">
      <c r="B86" s="6" t="s">
        <v>9</v>
      </c>
      <c r="C86" s="2"/>
      <c r="E86" s="16">
        <f>SUM(E82:E85)</f>
        <v>672.84</v>
      </c>
      <c r="F86" s="2"/>
      <c r="G86" s="12"/>
    </row>
    <row r="87" spans="2:7" ht="15" customHeight="1" x14ac:dyDescent="0.25"/>
    <row r="88" spans="2:7" ht="15" customHeight="1" x14ac:dyDescent="0.3">
      <c r="B88" s="7" t="s">
        <v>160</v>
      </c>
      <c r="C88" s="9" t="s">
        <v>43</v>
      </c>
      <c r="D88" s="7" t="s">
        <v>8</v>
      </c>
      <c r="E88" s="17">
        <v>125</v>
      </c>
      <c r="F88" s="9" t="s">
        <v>40</v>
      </c>
      <c r="G88" s="19" t="s">
        <v>41</v>
      </c>
    </row>
    <row r="89" spans="2:7" ht="15" customHeight="1" x14ac:dyDescent="0.25"/>
    <row r="90" spans="2:7" ht="15" customHeight="1" x14ac:dyDescent="0.3">
      <c r="B90" s="7" t="s">
        <v>249</v>
      </c>
      <c r="C90" s="9" t="s">
        <v>250</v>
      </c>
      <c r="D90" s="7" t="s">
        <v>11</v>
      </c>
      <c r="E90" s="17">
        <v>5055.82</v>
      </c>
      <c r="F90" s="9">
        <v>3292</v>
      </c>
      <c r="G90" s="19" t="s">
        <v>248</v>
      </c>
    </row>
    <row r="91" spans="2:7" ht="15" customHeight="1" x14ac:dyDescent="0.25"/>
    <row r="92" spans="2:7" ht="15" customHeight="1" x14ac:dyDescent="0.3">
      <c r="B92" s="7" t="s">
        <v>253</v>
      </c>
      <c r="C92" s="9" t="s">
        <v>252</v>
      </c>
      <c r="D92" s="7" t="s">
        <v>14</v>
      </c>
      <c r="E92" s="17">
        <v>1118.3</v>
      </c>
      <c r="F92" s="9" t="s">
        <v>44</v>
      </c>
      <c r="G92" s="19" t="s">
        <v>45</v>
      </c>
    </row>
    <row r="93" spans="2:7" ht="15" customHeight="1" x14ac:dyDescent="0.25"/>
    <row r="94" spans="2:7" ht="15" customHeight="1" x14ac:dyDescent="0.3">
      <c r="B94" s="6" t="s">
        <v>254</v>
      </c>
      <c r="C94" s="2" t="s">
        <v>47</v>
      </c>
      <c r="D94" s="6" t="s">
        <v>14</v>
      </c>
      <c r="E94" s="16">
        <v>332</v>
      </c>
      <c r="F94" s="2" t="s">
        <v>48</v>
      </c>
      <c r="G94" s="12" t="s">
        <v>166</v>
      </c>
    </row>
    <row r="95" spans="2:7" ht="15" customHeight="1" x14ac:dyDescent="0.3">
      <c r="B95" s="6" t="s">
        <v>255</v>
      </c>
      <c r="C95" s="2" t="s">
        <v>256</v>
      </c>
      <c r="D95" s="6" t="s">
        <v>11</v>
      </c>
      <c r="E95" s="16">
        <v>145</v>
      </c>
      <c r="F95" s="2"/>
      <c r="G95" s="12"/>
    </row>
    <row r="96" spans="2:7" ht="15" customHeight="1" x14ac:dyDescent="0.3">
      <c r="B96" s="7" t="s">
        <v>129</v>
      </c>
      <c r="C96" s="9" t="s">
        <v>130</v>
      </c>
      <c r="D96" s="7" t="s">
        <v>11</v>
      </c>
      <c r="E96" s="17">
        <v>26.54</v>
      </c>
      <c r="F96" s="9"/>
      <c r="G96" s="19"/>
    </row>
    <row r="97" spans="2:7" ht="15" customHeight="1" x14ac:dyDescent="0.3">
      <c r="B97" s="6" t="s">
        <v>9</v>
      </c>
      <c r="C97" s="2"/>
      <c r="E97" s="16">
        <f>SUM(E94:E96)</f>
        <v>503.54</v>
      </c>
      <c r="F97" s="2"/>
      <c r="G97" s="12"/>
    </row>
    <row r="98" spans="2:7" ht="15" customHeight="1" x14ac:dyDescent="0.25"/>
    <row r="99" spans="2:7" ht="15" customHeight="1" x14ac:dyDescent="0.3">
      <c r="B99" s="6" t="s">
        <v>257</v>
      </c>
      <c r="C99" s="2" t="s">
        <v>258</v>
      </c>
      <c r="D99" s="6" t="s">
        <v>35</v>
      </c>
      <c r="E99" s="16">
        <v>12</v>
      </c>
      <c r="F99" s="2" t="s">
        <v>49</v>
      </c>
      <c r="G99" s="12" t="s">
        <v>50</v>
      </c>
    </row>
    <row r="100" spans="2:7" ht="15" customHeight="1" x14ac:dyDescent="0.3">
      <c r="B100" s="6" t="s">
        <v>259</v>
      </c>
      <c r="C100" s="2" t="s">
        <v>260</v>
      </c>
      <c r="D100" s="6" t="s">
        <v>11</v>
      </c>
      <c r="E100" s="16">
        <v>63.72</v>
      </c>
      <c r="F100" s="2"/>
      <c r="G100" s="12"/>
    </row>
    <row r="101" spans="2:7" ht="15" customHeight="1" x14ac:dyDescent="0.3">
      <c r="B101" s="6" t="s">
        <v>261</v>
      </c>
      <c r="C101" s="2" t="s">
        <v>158</v>
      </c>
      <c r="D101" s="6" t="s">
        <v>14</v>
      </c>
      <c r="E101" s="16">
        <v>560.84</v>
      </c>
      <c r="F101" s="2"/>
      <c r="G101" s="12"/>
    </row>
    <row r="102" spans="2:7" ht="15" customHeight="1" x14ac:dyDescent="0.3">
      <c r="B102" s="6" t="s">
        <v>251</v>
      </c>
      <c r="C102" s="2" t="s">
        <v>252</v>
      </c>
      <c r="D102" s="6" t="s">
        <v>14</v>
      </c>
      <c r="E102" s="16">
        <v>51.5</v>
      </c>
      <c r="F102" s="2"/>
      <c r="G102" s="12"/>
    </row>
    <row r="103" spans="2:7" ht="15" customHeight="1" x14ac:dyDescent="0.3">
      <c r="B103" s="6" t="s">
        <v>262</v>
      </c>
      <c r="C103" s="2" t="s">
        <v>263</v>
      </c>
      <c r="D103" s="6" t="s">
        <v>35</v>
      </c>
      <c r="E103" s="16">
        <v>39.5</v>
      </c>
      <c r="F103" s="2"/>
      <c r="G103" s="12"/>
    </row>
    <row r="104" spans="2:7" ht="15" customHeight="1" x14ac:dyDescent="0.3">
      <c r="B104" s="6" t="s">
        <v>264</v>
      </c>
      <c r="C104" s="2" t="s">
        <v>265</v>
      </c>
      <c r="D104" s="6" t="s">
        <v>266</v>
      </c>
      <c r="E104" s="16">
        <v>50</v>
      </c>
      <c r="F104" s="2"/>
      <c r="G104" s="12"/>
    </row>
    <row r="105" spans="2:7" ht="15" customHeight="1" x14ac:dyDescent="0.3">
      <c r="B105" s="6" t="s">
        <v>299</v>
      </c>
      <c r="C105" s="2" t="s">
        <v>37</v>
      </c>
      <c r="D105" s="6" t="s">
        <v>8</v>
      </c>
      <c r="E105" s="16">
        <v>285.45999999999998</v>
      </c>
      <c r="F105" s="2"/>
      <c r="G105" s="12"/>
    </row>
    <row r="106" spans="2:7" ht="15" customHeight="1" x14ac:dyDescent="0.3">
      <c r="B106" s="7" t="s">
        <v>129</v>
      </c>
      <c r="C106" s="9" t="s">
        <v>130</v>
      </c>
      <c r="D106" s="7" t="s">
        <v>11</v>
      </c>
      <c r="E106" s="17">
        <v>1619.93</v>
      </c>
      <c r="F106" s="9"/>
      <c r="G106" s="19"/>
    </row>
    <row r="107" spans="2:7" ht="15" customHeight="1" x14ac:dyDescent="0.3">
      <c r="B107" s="27"/>
      <c r="C107" s="31"/>
      <c r="D107" s="27"/>
      <c r="E107" s="21">
        <f>SUM(E99:E106)</f>
        <v>2682.95</v>
      </c>
      <c r="F107" s="31"/>
      <c r="G107" s="32"/>
    </row>
    <row r="108" spans="2:7" ht="15" customHeight="1" x14ac:dyDescent="0.25"/>
    <row r="109" spans="2:7" ht="15" customHeight="1" x14ac:dyDescent="0.3">
      <c r="B109" s="7" t="s">
        <v>129</v>
      </c>
      <c r="C109" s="9" t="s">
        <v>130</v>
      </c>
      <c r="D109" s="7" t="s">
        <v>11</v>
      </c>
      <c r="E109" s="17">
        <v>606.79999999999995</v>
      </c>
      <c r="F109" s="9" t="s">
        <v>53</v>
      </c>
      <c r="G109" s="19" t="s">
        <v>54</v>
      </c>
    </row>
    <row r="110" spans="2:7" ht="15" customHeight="1" x14ac:dyDescent="0.25"/>
    <row r="111" spans="2:7" ht="15" customHeight="1" x14ac:dyDescent="0.3">
      <c r="B111" s="7" t="s">
        <v>268</v>
      </c>
      <c r="C111" s="9" t="s">
        <v>269</v>
      </c>
      <c r="D111" s="7" t="s">
        <v>11</v>
      </c>
      <c r="E111" s="17">
        <v>1227.5</v>
      </c>
      <c r="F111" s="9">
        <v>4227</v>
      </c>
      <c r="G111" s="19" t="s">
        <v>267</v>
      </c>
    </row>
    <row r="112" spans="2:7" ht="15" customHeight="1" x14ac:dyDescent="0.25"/>
    <row r="113" spans="2:11" ht="15" customHeight="1" x14ac:dyDescent="0.25">
      <c r="C113" s="35"/>
    </row>
    <row r="114" spans="2:11" ht="15" customHeight="1" x14ac:dyDescent="0.25"/>
    <row r="115" spans="2:11" ht="15" customHeight="1" x14ac:dyDescent="0.3">
      <c r="B115" s="23" t="s">
        <v>67</v>
      </c>
      <c r="C115" s="35" t="s">
        <v>38</v>
      </c>
      <c r="D115" s="23" t="s">
        <v>67</v>
      </c>
      <c r="E115" s="25">
        <v>452713.87</v>
      </c>
      <c r="F115" s="24">
        <v>311</v>
      </c>
      <c r="G115" s="26" t="s">
        <v>270</v>
      </c>
    </row>
    <row r="116" spans="2:11" ht="15" customHeight="1" x14ac:dyDescent="0.3">
      <c r="B116" s="23" t="s">
        <v>67</v>
      </c>
      <c r="C116" s="35" t="s">
        <v>38</v>
      </c>
      <c r="D116" s="23" t="s">
        <v>67</v>
      </c>
      <c r="E116" s="25">
        <v>9375</v>
      </c>
      <c r="F116" s="24">
        <v>312</v>
      </c>
      <c r="G116" s="26" t="s">
        <v>271</v>
      </c>
    </row>
    <row r="117" spans="2:11" ht="15" customHeight="1" x14ac:dyDescent="0.3">
      <c r="B117" s="23"/>
      <c r="C117" s="35" t="s">
        <v>38</v>
      </c>
      <c r="D117" s="23"/>
      <c r="E117" s="25">
        <v>20890.52</v>
      </c>
      <c r="F117" s="24">
        <v>321</v>
      </c>
      <c r="G117" s="26" t="s">
        <v>192</v>
      </c>
    </row>
    <row r="118" spans="2:11" ht="18.75" customHeight="1" x14ac:dyDescent="0.25"/>
    <row r="119" spans="2:11" ht="18.75" customHeight="1" x14ac:dyDescent="0.25">
      <c r="B119" s="28" t="s">
        <v>57</v>
      </c>
      <c r="C119" s="29"/>
      <c r="D119" s="28" t="s">
        <v>300</v>
      </c>
      <c r="E119" s="30">
        <f>+E115+E116+E117+E111+E109+E107+E97+E92+E90+E88+E86+E80+E43+E39+E34+E30+E26+E24+E20+E18+E9</f>
        <v>538616.92000000004</v>
      </c>
      <c r="F119" s="29"/>
      <c r="G119" s="28"/>
    </row>
    <row r="120" spans="2:11" ht="18.75" customHeight="1" x14ac:dyDescent="0.25">
      <c r="B120" s="14">
        <v>46101</v>
      </c>
    </row>
    <row r="121" spans="2:11" ht="15" customHeight="1" x14ac:dyDescent="0.25"/>
    <row r="122" spans="2:11" s="3" customFormat="1" x14ac:dyDescent="0.25">
      <c r="B122" s="6"/>
      <c r="C122" s="1"/>
      <c r="D122" s="6"/>
      <c r="E122" s="11"/>
      <c r="F122" s="10"/>
      <c r="G122" s="6"/>
      <c r="H122"/>
      <c r="I122"/>
      <c r="J122"/>
      <c r="K122"/>
    </row>
    <row r="123" spans="2:11" s="3" customFormat="1" x14ac:dyDescent="0.25">
      <c r="B123" s="6"/>
      <c r="C123" s="1"/>
      <c r="D123" s="6"/>
      <c r="E123" s="11"/>
      <c r="F123" s="10"/>
      <c r="G123" s="6"/>
      <c r="H123"/>
      <c r="I123"/>
      <c r="J123"/>
      <c r="K123"/>
    </row>
    <row r="124" spans="2:11" s="3" customFormat="1" x14ac:dyDescent="0.25">
      <c r="B124" s="6"/>
      <c r="C124" s="1"/>
      <c r="D124" s="6"/>
      <c r="E124" s="11"/>
      <c r="F124" s="10"/>
      <c r="G124" s="6"/>
      <c r="H124"/>
      <c r="I124"/>
      <c r="J124"/>
      <c r="K124"/>
    </row>
    <row r="125" spans="2:11" s="3" customFormat="1" x14ac:dyDescent="0.25">
      <c r="B125" s="6"/>
      <c r="C125" s="1"/>
      <c r="D125" s="6"/>
      <c r="E125" s="11"/>
      <c r="F125" s="10"/>
      <c r="G125" s="6"/>
      <c r="H125"/>
      <c r="I125"/>
      <c r="J125"/>
      <c r="K125"/>
    </row>
    <row r="126" spans="2:11" s="3" customFormat="1" x14ac:dyDescent="0.25">
      <c r="B126" s="6"/>
      <c r="C126" s="1"/>
      <c r="D126" s="6"/>
      <c r="E126" s="11"/>
      <c r="F126" s="10"/>
      <c r="G126" s="6"/>
      <c r="H126"/>
      <c r="I126"/>
      <c r="J126"/>
      <c r="K126"/>
    </row>
    <row r="127" spans="2:11" s="3" customFormat="1" x14ac:dyDescent="0.25">
      <c r="B127" s="6"/>
      <c r="C127" s="1"/>
      <c r="D127" s="6"/>
      <c r="E127" s="11"/>
      <c r="F127" s="10"/>
      <c r="G127" s="6"/>
      <c r="H127"/>
      <c r="I127"/>
      <c r="J127"/>
      <c r="K127"/>
    </row>
    <row r="128" spans="2:11" s="3" customFormat="1" x14ac:dyDescent="0.25">
      <c r="B128" s="6"/>
      <c r="C128" s="1"/>
      <c r="D128" s="6"/>
      <c r="E128" s="11"/>
      <c r="F128" s="10"/>
      <c r="G128" s="6"/>
      <c r="H128"/>
      <c r="I128"/>
      <c r="J128"/>
      <c r="K128"/>
    </row>
    <row r="129" spans="2:11" s="3" customFormat="1" x14ac:dyDescent="0.25">
      <c r="B129" s="6"/>
      <c r="C129" s="1"/>
      <c r="D129" s="6"/>
      <c r="E129" s="11"/>
      <c r="F129" s="10"/>
      <c r="G129" s="6"/>
      <c r="H129"/>
      <c r="I129"/>
      <c r="J129"/>
      <c r="K129"/>
    </row>
    <row r="130" spans="2:11" s="3" customFormat="1" x14ac:dyDescent="0.25">
      <c r="B130" s="6"/>
      <c r="C130" s="1"/>
      <c r="D130" s="6"/>
      <c r="E130" s="11"/>
      <c r="F130" s="10"/>
      <c r="G130" s="6"/>
      <c r="H130"/>
      <c r="I130"/>
      <c r="J130"/>
      <c r="K130"/>
    </row>
    <row r="131" spans="2:11" s="3" customFormat="1" x14ac:dyDescent="0.25">
      <c r="B131" s="6"/>
      <c r="C131" s="1"/>
      <c r="D131" s="6"/>
      <c r="E131" s="11"/>
      <c r="F131" s="10"/>
      <c r="G131" s="6"/>
      <c r="H131"/>
      <c r="I131"/>
      <c r="J131"/>
      <c r="K131"/>
    </row>
    <row r="132" spans="2:11" s="3" customFormat="1" x14ac:dyDescent="0.25">
      <c r="B132" s="6"/>
      <c r="C132" s="1"/>
      <c r="D132" s="6"/>
      <c r="E132" s="11"/>
      <c r="F132" s="10"/>
      <c r="G132" s="6"/>
      <c r="H132"/>
      <c r="I132"/>
      <c r="J132"/>
      <c r="K132"/>
    </row>
    <row r="133" spans="2:11" s="3" customFormat="1" x14ac:dyDescent="0.25">
      <c r="B133" s="6"/>
      <c r="C133" s="1"/>
      <c r="D133" s="6"/>
      <c r="E133" s="11"/>
      <c r="F133" s="10"/>
      <c r="G133" s="6"/>
      <c r="H133"/>
      <c r="I133"/>
      <c r="J133"/>
      <c r="K133"/>
    </row>
    <row r="134" spans="2:11" s="3" customFormat="1" x14ac:dyDescent="0.25">
      <c r="B134" s="6"/>
      <c r="C134" s="1"/>
      <c r="D134" s="6"/>
      <c r="E134" s="11"/>
      <c r="F134" s="10"/>
      <c r="G134" s="6"/>
      <c r="H134"/>
      <c r="I134"/>
      <c r="J134"/>
      <c r="K134"/>
    </row>
    <row r="135" spans="2:11" s="3" customFormat="1" x14ac:dyDescent="0.25">
      <c r="B135" s="6"/>
      <c r="C135" s="1"/>
      <c r="D135" s="6"/>
      <c r="E135" s="11"/>
      <c r="F135" s="10"/>
      <c r="G135" s="6"/>
      <c r="H135"/>
      <c r="I135"/>
      <c r="J135"/>
      <c r="K135"/>
    </row>
    <row r="136" spans="2:11" s="3" customFormat="1" x14ac:dyDescent="0.25">
      <c r="B136" s="6"/>
      <c r="C136" s="1"/>
      <c r="D136" s="6"/>
      <c r="E136" s="11"/>
      <c r="F136" s="10"/>
      <c r="G136" s="6"/>
      <c r="H136"/>
      <c r="I136"/>
      <c r="J136"/>
      <c r="K136"/>
    </row>
    <row r="137" spans="2:11" s="3" customFormat="1" x14ac:dyDescent="0.25">
      <c r="B137" s="6"/>
      <c r="C137" s="1"/>
      <c r="D137" s="6"/>
      <c r="E137" s="11"/>
      <c r="F137" s="10"/>
      <c r="G137" s="6"/>
      <c r="H137"/>
      <c r="I137"/>
      <c r="J137"/>
      <c r="K137"/>
    </row>
  </sheetData>
  <sheetProtection algorithmName="SHA-512" hashValue="1M1MsVdMebwTAE73yQl4/cAhszuFjIAUiyk+OPv2gI+P1v+cphdpbpKMnagdSqvoevL+xh+DglG4Rzn8Du7r/Q==" saltValue="GirmSxtP/GnC4p4sBgq0qg==" spinCount="100000" sheet="1" objects="1" scenarios="1"/>
  <mergeCells count="1">
    <mergeCell ref="F4:G4"/>
  </mergeCells>
  <pageMargins left="0.7" right="0.7" top="0.75" bottom="0.75" header="0.3" footer="0.3"/>
  <pageSetup scale="45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01-2026</vt:lpstr>
      <vt:lpstr>02-2026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Klaudija</cp:lastModifiedBy>
  <cp:lastPrinted>2026-03-20T13:11:20Z</cp:lastPrinted>
  <dcterms:created xsi:type="dcterms:W3CDTF">2015-06-05T18:17:20Z</dcterms:created>
  <dcterms:modified xsi:type="dcterms:W3CDTF">2026-03-20T13:11:59Z</dcterms:modified>
</cp:coreProperties>
</file>