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laudija\Desktop\2026\Transparentnost\"/>
    </mc:Choice>
  </mc:AlternateContent>
  <xr:revisionPtr revIDLastSave="0" documentId="13_ncr:1_{2E2466C6-DAAB-41D7-869A-08A004DB26FF}" xr6:coauthVersionLast="47" xr6:coauthVersionMax="47" xr10:uidLastSave="{00000000-0000-0000-0000-000000000000}"/>
  <bookViews>
    <workbookView xWindow="-24390" yWindow="1470" windowWidth="21600" windowHeight="11295" xr2:uid="{00000000-000D-0000-FFFF-FFFF00000000}"/>
  </bookViews>
  <sheets>
    <sheet name="04-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4" i="3" l="1"/>
  <c r="D24" i="3"/>
  <c r="E161" i="3"/>
  <c r="E160" i="3"/>
  <c r="E91" i="3"/>
  <c r="E156" i="3" l="1"/>
  <c r="E143" i="3"/>
  <c r="E127" i="3"/>
  <c r="E120" i="3"/>
  <c r="E110" i="3"/>
  <c r="E31" i="3"/>
  <c r="E149" i="3"/>
  <c r="E116" i="3"/>
  <c r="E12" i="3"/>
  <c r="E39" i="3"/>
  <c r="E25" i="3"/>
  <c r="E97" i="3"/>
  <c r="E50" i="3"/>
  <c r="E45" i="3"/>
  <c r="E19" i="3"/>
</calcChain>
</file>

<file path=xl/sharedStrings.xml><?xml version="1.0" encoding="utf-8"?>
<sst xmlns="http://schemas.openxmlformats.org/spreadsheetml/2006/main" count="405" uniqueCount="260">
  <si>
    <t>NAZIV ISPLATITELJA: Fakultet za menadžment u turizmu i ugostiteljestvu, Opatija</t>
  </si>
  <si>
    <t>NAZIV PRIMATELJA</t>
  </si>
  <si>
    <t>OIB PRIMATELJA</t>
  </si>
  <si>
    <t>SJEDIŠTE</t>
  </si>
  <si>
    <t>Način objave - ukupni iznos po primatelju</t>
  </si>
  <si>
    <t>VRSTA RASHODA</t>
  </si>
  <si>
    <t>3213</t>
  </si>
  <si>
    <t>Stručno usavršavanje zaposlenika</t>
  </si>
  <si>
    <t>Rijeka</t>
  </si>
  <si>
    <t>Ukupno</t>
  </si>
  <si>
    <t>Zagreb</t>
  </si>
  <si>
    <t>3221</t>
  </si>
  <si>
    <t>Uredski materijal i ostali materijalni rashodi</t>
  </si>
  <si>
    <t>Opatija</t>
  </si>
  <si>
    <t>62171880268</t>
  </si>
  <si>
    <t>57807962737</t>
  </si>
  <si>
    <t>27759560625</t>
  </si>
  <si>
    <t>3231</t>
  </si>
  <si>
    <t>3232</t>
  </si>
  <si>
    <t>Usluge tekućeg i investicijskog održavanja</t>
  </si>
  <si>
    <t>36856415212</t>
  </si>
  <si>
    <t>06144393646</t>
  </si>
  <si>
    <t>3233</t>
  </si>
  <si>
    <t>Usluge promidžbe i informiranja</t>
  </si>
  <si>
    <t>3234</t>
  </si>
  <si>
    <t>Komunalne usluge</t>
  </si>
  <si>
    <t>Zakupnine i najamnine</t>
  </si>
  <si>
    <t>3237</t>
  </si>
  <si>
    <t>Intelektualne i osobne usluge</t>
  </si>
  <si>
    <t>Lovran</t>
  </si>
  <si>
    <t>87500773013</t>
  </si>
  <si>
    <t>GDPR</t>
  </si>
  <si>
    <t>Kastav</t>
  </si>
  <si>
    <t>3239</t>
  </si>
  <si>
    <t>Ostale usluge</t>
  </si>
  <si>
    <t>33679708526</t>
  </si>
  <si>
    <t>3293</t>
  </si>
  <si>
    <t>Reprezentacija</t>
  </si>
  <si>
    <t>38281545411</t>
  </si>
  <si>
    <t>3294</t>
  </si>
  <si>
    <t>3299</t>
  </si>
  <si>
    <t>Ostali nespomenuti rashodi poslovanja</t>
  </si>
  <si>
    <t>3431</t>
  </si>
  <si>
    <t>Bankarske usluge i usluge platnog prometa</t>
  </si>
  <si>
    <t>Uredska oprema i namještaj</t>
  </si>
  <si>
    <t>30641829498</t>
  </si>
  <si>
    <t>Sveukupno</t>
  </si>
  <si>
    <t>56566580479</t>
  </si>
  <si>
    <t>ALENKA ŠULJIĆ PETRC</t>
  </si>
  <si>
    <t>ROMANA LEKIĆ</t>
  </si>
  <si>
    <t>3223</t>
  </si>
  <si>
    <t>Energija</t>
  </si>
  <si>
    <t>75550985023</t>
  </si>
  <si>
    <t>Usluge telefona, interneta, pošte i prijevoza</t>
  </si>
  <si>
    <t>HRVATSKI TELEKOM D.D.</t>
  </si>
  <si>
    <t>81793146560</t>
  </si>
  <si>
    <t>ZABA - ZAGREBAČKA BANKA D.D.</t>
  </si>
  <si>
    <t>92963223473</t>
  </si>
  <si>
    <t>3235</t>
  </si>
  <si>
    <t>15573308024</t>
  </si>
  <si>
    <t>Članarine i norme</t>
  </si>
  <si>
    <t>4221</t>
  </si>
  <si>
    <t>4241</t>
  </si>
  <si>
    <t>Knjige</t>
  </si>
  <si>
    <t>Bjelovar</t>
  </si>
  <si>
    <t>Tuhelj</t>
  </si>
  <si>
    <t>55967593756</t>
  </si>
  <si>
    <t>Požega</t>
  </si>
  <si>
    <t>Pula</t>
  </si>
  <si>
    <t>64218323816</t>
  </si>
  <si>
    <t>Ostali rashodi za zaposlene</t>
  </si>
  <si>
    <t>Službena putovanja</t>
  </si>
  <si>
    <t>52931027628</t>
  </si>
  <si>
    <t>63398817957</t>
  </si>
  <si>
    <t>63073332379</t>
  </si>
  <si>
    <t>A1 HRVATSKA D.O.O.</t>
  </si>
  <si>
    <t>29524210204</t>
  </si>
  <si>
    <t>80805858278</t>
  </si>
  <si>
    <t>Ičići</t>
  </si>
  <si>
    <t>11857024889</t>
  </si>
  <si>
    <t>Žminj</t>
  </si>
  <si>
    <t>Matulji</t>
  </si>
  <si>
    <t>Vele Mune</t>
  </si>
  <si>
    <t>Računalne usluge</t>
  </si>
  <si>
    <t>85821130368</t>
  </si>
  <si>
    <t>46118101286</t>
  </si>
  <si>
    <t>77917801452</t>
  </si>
  <si>
    <t>84122581314</t>
  </si>
  <si>
    <t>Premije osiguranja</t>
  </si>
  <si>
    <t>26187994862</t>
  </si>
  <si>
    <t>83292250774</t>
  </si>
  <si>
    <t>21805735996</t>
  </si>
  <si>
    <t>68419124305</t>
  </si>
  <si>
    <t>Uređaji, strojevi i oprema za ostale namjene</t>
  </si>
  <si>
    <t>HZN - HRVATSKI ZAVOD ZA NORME ZAGREB</t>
  </si>
  <si>
    <t>76844168802</t>
  </si>
  <si>
    <t>00281914459</t>
  </si>
  <si>
    <t>ALEKSANDRA DRAGIN</t>
  </si>
  <si>
    <t>ELVIO BACCARINI</t>
  </si>
  <si>
    <t>KLARA TROŠT</t>
  </si>
  <si>
    <t>MARIJA HAM</t>
  </si>
  <si>
    <t>ROBERTO LEVAK</t>
  </si>
  <si>
    <t>Vrsar</t>
  </si>
  <si>
    <t>Poreč</t>
  </si>
  <si>
    <t>62226620908</t>
  </si>
  <si>
    <t>71642207963</t>
  </si>
  <si>
    <t>55380846262</t>
  </si>
  <si>
    <t>3225</t>
  </si>
  <si>
    <t>Sitni inventar i auto gume</t>
  </si>
  <si>
    <t>13933798090</t>
  </si>
  <si>
    <t>97344070861</t>
  </si>
  <si>
    <t>40174103130</t>
  </si>
  <si>
    <t>48278869268</t>
  </si>
  <si>
    <t>Koprivnica</t>
  </si>
  <si>
    <t>42961482220</t>
  </si>
  <si>
    <t>99455464348</t>
  </si>
  <si>
    <t>52293981503</t>
  </si>
  <si>
    <t>88538927736</t>
  </si>
  <si>
    <t>13375007367</t>
  </si>
  <si>
    <t>51873885410</t>
  </si>
  <si>
    <t>20204828112</t>
  </si>
  <si>
    <t>Karlovac</t>
  </si>
  <si>
    <t>93017443977</t>
  </si>
  <si>
    <t>03065111232</t>
  </si>
  <si>
    <t>63856692986</t>
  </si>
  <si>
    <t>00247135196</t>
  </si>
  <si>
    <t>00647397057</t>
  </si>
  <si>
    <t>74859215675</t>
  </si>
  <si>
    <t>12434610877</t>
  </si>
  <si>
    <t>86218445257</t>
  </si>
  <si>
    <t>Delnice</t>
  </si>
  <si>
    <t>Zadar</t>
  </si>
  <si>
    <t>Viškovo</t>
  </si>
  <si>
    <t>3241</t>
  </si>
  <si>
    <t>Naknade troškova osobama izvan radnog odnosa</t>
  </si>
  <si>
    <t>10840749604</t>
  </si>
  <si>
    <t>90166893661</t>
  </si>
  <si>
    <t>38798315529</t>
  </si>
  <si>
    <t>36569883265</t>
  </si>
  <si>
    <t>3295</t>
  </si>
  <si>
    <t>Pristojbe i naknade</t>
  </si>
  <si>
    <t>00019425295</t>
  </si>
  <si>
    <t>97289313530</t>
  </si>
  <si>
    <t>86340311348</t>
  </si>
  <si>
    <t>06374155285</t>
  </si>
  <si>
    <t>70806277753</t>
  </si>
  <si>
    <t>ISTYLE ZAGREB</t>
  </si>
  <si>
    <t>98828194905</t>
  </si>
  <si>
    <t>94443043935</t>
  </si>
  <si>
    <t>69778456358</t>
  </si>
  <si>
    <t>4511</t>
  </si>
  <si>
    <t>Dodatna ulaganja na građevinskim objektima</t>
  </si>
  <si>
    <t>Hvar</t>
  </si>
  <si>
    <t>79643690725</t>
  </si>
  <si>
    <t>94944289033</t>
  </si>
  <si>
    <t>35702381739</t>
  </si>
  <si>
    <t>92379157609</t>
  </si>
  <si>
    <t>86229220112</t>
  </si>
  <si>
    <t>19.05.2026</t>
  </si>
  <si>
    <r>
      <t xml:space="preserve">Isplate sredstava za razdoblje </t>
    </r>
    <r>
      <rPr>
        <b/>
        <sz val="10"/>
        <color theme="1"/>
        <rFont val="Arial Narrow"/>
        <family val="2"/>
      </rPr>
      <t>TRAVANJ 2026. godine</t>
    </r>
  </si>
  <si>
    <t xml:space="preserve">Vodnjan </t>
  </si>
  <si>
    <t>DORA SMOLČIĆ JURDANA</t>
  </si>
  <si>
    <t>MARKO PERIĆ</t>
  </si>
  <si>
    <t>MARINELA KRSTINIĆ NIŽIĆ</t>
  </si>
  <si>
    <t>ZVONIMIRA ŠVERKO GRDIĆ</t>
  </si>
  <si>
    <t>IVANA LICUL</t>
  </si>
  <si>
    <t>INES MILOHNIĆ</t>
  </si>
  <si>
    <t>MARA LADAVAC</t>
  </si>
  <si>
    <t>MAJA ŠIMUNIĆ</t>
  </si>
  <si>
    <t>ukupno</t>
  </si>
  <si>
    <t>Konzum d.o.o.</t>
  </si>
  <si>
    <t>Terme tuhelj d.o.o.</t>
  </si>
  <si>
    <t>TPT edukacije</t>
  </si>
  <si>
    <t>Zap consult</t>
  </si>
  <si>
    <t>Bauhaus k.d.</t>
  </si>
  <si>
    <t>"Bon-ton" d.o.o.</t>
  </si>
  <si>
    <t>Oktaedar d.o.o.</t>
  </si>
  <si>
    <t>Orelj d.o.o.</t>
  </si>
  <si>
    <t xml:space="preserve">Vereno d.o.o. </t>
  </si>
  <si>
    <t>HEP opskrba d.o.o.</t>
  </si>
  <si>
    <t>INA industrija nafte d.d.</t>
  </si>
  <si>
    <t>Petrol  d.o.o.</t>
  </si>
  <si>
    <t>Tehnopaneli dizajn d.o.o.</t>
  </si>
  <si>
    <t>Ventex d.o.o.</t>
  </si>
  <si>
    <t>Signeta d.o.o.</t>
  </si>
  <si>
    <t>UPI-2M PLUS d.o.o.</t>
  </si>
  <si>
    <t>Arialift d.o.o.</t>
  </si>
  <si>
    <t>Assa abloy croatia d.o.o.</t>
  </si>
  <si>
    <t>Auto servis čuljat</t>
  </si>
  <si>
    <t>B elektronika d.o.o. rijeka</t>
  </si>
  <si>
    <t>Černelić d.o.o.</t>
  </si>
  <si>
    <t xml:space="preserve">MLD  usluge d.o.o. </t>
  </si>
  <si>
    <t>DMD promocija d.o.o.</t>
  </si>
  <si>
    <t>Grad opatija</t>
  </si>
  <si>
    <t>KD Vodovod i kanalizacija d.o.o., podružnica Liburnijske vode</t>
  </si>
  <si>
    <t>Provitalis d.o.o. svetvinčenat</t>
  </si>
  <si>
    <t>Zaba - zagrebačka banka d.d.</t>
  </si>
  <si>
    <t>Capta d.o.o. rijeka</t>
  </si>
  <si>
    <t>Ilona, obrt za ostale rezervacijske, administrativne i uslužne djelatnosti</t>
  </si>
  <si>
    <t>Infosit d.o.o. za informatičke tehnologije</t>
  </si>
  <si>
    <t>KGmedia d.o.o.</t>
  </si>
  <si>
    <t>Studentski centar rijeka</t>
  </si>
  <si>
    <t>Sveučilište u rijeci, rijeka</t>
  </si>
  <si>
    <t>Val idea d.o.o.</t>
  </si>
  <si>
    <t>DEJAN TUBIĆ</t>
  </si>
  <si>
    <t>JOSIP MIKULIĆ</t>
  </si>
  <si>
    <t>ELENA DUJMIĆ</t>
  </si>
  <si>
    <t>LUCIJA GAŠPARAC</t>
  </si>
  <si>
    <t>MANUEL BENAZIĆ</t>
  </si>
  <si>
    <t>ASTRID ZEKIĆ</t>
  </si>
  <si>
    <t>TOMISLAV STAŠIĆ</t>
  </si>
  <si>
    <t>ANITA PEŠA</t>
  </si>
  <si>
    <t>TEO GRLICA</t>
  </si>
  <si>
    <t>BRANKA ŠKODA</t>
  </si>
  <si>
    <t>MAJA DOMIJAN</t>
  </si>
  <si>
    <t>ANAMARIA HAUPTFELD</t>
  </si>
  <si>
    <t>VLAHO  MIHAČ</t>
  </si>
  <si>
    <t>EMA VUKADIN</t>
  </si>
  <si>
    <t>Altacon d.o.o.</t>
  </si>
  <si>
    <t>Netcom d.o.o. rijeka</t>
  </si>
  <si>
    <t>Ris d.o.o. kastav</t>
  </si>
  <si>
    <t>Sveučilišna knjižnica rijeka</t>
  </si>
  <si>
    <t>Agsp - agencija za socijalno partnerstvo</t>
  </si>
  <si>
    <t>Doneto 33 d.o.o.</t>
  </si>
  <si>
    <t>Gišpa-fed d.o.o.</t>
  </si>
  <si>
    <t>Hia j.d.o.o.</t>
  </si>
  <si>
    <t>Lavanda m, obrt za usluge</t>
  </si>
  <si>
    <t>Liburnija vent d.o.o.</t>
  </si>
  <si>
    <t>Lrh liburnia riviera hoteli  d.d.,</t>
  </si>
  <si>
    <t>Novax d.o.o.</t>
  </si>
  <si>
    <t>Olinfos d.o.o.</t>
  </si>
  <si>
    <t>Securitas hrvatska d.o.o.</t>
  </si>
  <si>
    <t>Tiskara i grafika Viškovo</t>
  </si>
  <si>
    <t xml:space="preserve">Mali raj </t>
  </si>
  <si>
    <t>Croatia osiguranje</t>
  </si>
  <si>
    <t>Generali osiguranje</t>
  </si>
  <si>
    <t>Eurogrill d.o.o.</t>
  </si>
  <si>
    <t>Klaster zdravstvenog turizma Kvarnera</t>
  </si>
  <si>
    <t>Udruga hrvatskih putničkih agencija,uhpa</t>
  </si>
  <si>
    <t>Udruga lijepa naša zagreb</t>
  </si>
  <si>
    <t>Ukkc-udruga knjižnica konz.crolist,zagreb</t>
  </si>
  <si>
    <t>Upuhh - udruga poduzetnika u hotelijerstvu hr</t>
  </si>
  <si>
    <t>Državni proračun</t>
  </si>
  <si>
    <t>App mobile</t>
  </si>
  <si>
    <t>Facility management d.o.o.</t>
  </si>
  <si>
    <t>Fina zagreb</t>
  </si>
  <si>
    <t>Hrvatska radiotelevizija hrt zagreb</t>
  </si>
  <si>
    <t>Istrida ugostiteljstvo, trgovina i turizam d. o. o.</t>
  </si>
  <si>
    <t>Klopa i cuga d.o.o.</t>
  </si>
  <si>
    <t>Lucis rasvjeta, obrt za usluge</t>
  </si>
  <si>
    <t>Mon perin d.d.</t>
  </si>
  <si>
    <t>Vetturelli</t>
  </si>
  <si>
    <t>Volt &amp; beam engraving, obrt za proizvodnju i usluge</t>
  </si>
  <si>
    <t>FANČITA obrt</t>
  </si>
  <si>
    <t>Plaće</t>
  </si>
  <si>
    <t>Ostali rashodi za zaposlenike</t>
  </si>
  <si>
    <t>Dragan Maršanić</t>
  </si>
  <si>
    <t xml:space="preserve">Bale </t>
  </si>
  <si>
    <t xml:space="preserve">Zagreb </t>
  </si>
  <si>
    <t>RESTARS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</si>
</sst>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indexed="8"/>
      <name val="Arial"/>
      <family val="2"/>
      <charset val="238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 indent="2"/>
    </xf>
    <xf numFmtId="0" fontId="4" fillId="2" borderId="1" xfId="0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4" fillId="0" borderId="0" xfId="0" applyFont="1" applyBorder="1" applyAlignment="1">
      <alignment horizontal="right" vertical="center" indent="2"/>
    </xf>
    <xf numFmtId="0" fontId="4" fillId="0" borderId="4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right" indent="2"/>
    </xf>
    <xf numFmtId="0" fontId="4" fillId="0" borderId="4" xfId="0" applyFont="1" applyBorder="1" applyAlignment="1">
      <alignment horizontal="left" indent="1"/>
    </xf>
    <xf numFmtId="0" fontId="4" fillId="0" borderId="0" xfId="0" applyFont="1" applyAlignment="1">
      <alignment horizontal="right" indent="2"/>
    </xf>
    <xf numFmtId="0" fontId="4" fillId="0" borderId="0" xfId="0" applyFont="1" applyAlignment="1">
      <alignment horizontal="left" indent="1"/>
    </xf>
    <xf numFmtId="0" fontId="4" fillId="0" borderId="4" xfId="0" applyFont="1" applyBorder="1" applyAlignment="1">
      <alignment horizontal="right" vertical="center" indent="2"/>
    </xf>
    <xf numFmtId="0" fontId="4" fillId="0" borderId="0" xfId="0" applyFont="1" applyBorder="1" applyAlignment="1">
      <alignment horizontal="right" indent="2"/>
    </xf>
    <xf numFmtId="0" fontId="4" fillId="0" borderId="0" xfId="0" applyFont="1" applyBorder="1" applyAlignment="1">
      <alignment horizontal="left" indent="1"/>
    </xf>
    <xf numFmtId="0" fontId="4" fillId="3" borderId="0" xfId="0" applyFont="1" applyFill="1" applyAlignment="1">
      <alignment horizontal="left" vertical="center" inden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 indent="2"/>
    </xf>
    <xf numFmtId="43" fontId="4" fillId="0" borderId="0" xfId="1" applyFont="1" applyAlignment="1">
      <alignment horizontal="right" vertical="center" indent="2"/>
    </xf>
    <xf numFmtId="4" fontId="0" fillId="0" borderId="0" xfId="0" applyNumberFormat="1" applyAlignment="1">
      <alignment horizontal="right"/>
    </xf>
    <xf numFmtId="0" fontId="4" fillId="0" borderId="4" xfId="0" applyFont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43" fontId="4" fillId="3" borderId="0" xfId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14" fontId="4" fillId="0" borderId="0" xfId="0" quotePrefix="1" applyNumberFormat="1" applyFont="1" applyAlignment="1">
      <alignment horizontal="left" vertical="center"/>
    </xf>
  </cellXfs>
  <cellStyles count="3">
    <cellStyle name="Comma" xfId="1" builtinId="3"/>
    <cellStyle name="Normal" xfId="0" builtinId="0"/>
    <cellStyle name="Obično_List4" xfId="2" xr:uid="{9D2C7B01-7D29-41D0-92F7-933914656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07FB-800B-4D4F-A07B-A4928190BA5A}">
  <sheetPr codeName="Sheet3">
    <pageSetUpPr fitToPage="1"/>
  </sheetPr>
  <dimension ref="B1:I182"/>
  <sheetViews>
    <sheetView tabSelected="1" zoomScale="80" zoomScaleNormal="80" workbookViewId="0">
      <pane xSplit="2" ySplit="4" topLeftCell="C150" activePane="bottomRight" state="frozen"/>
      <selection pane="topRight" activeCell="C1" sqref="C1"/>
      <selection pane="bottomLeft" activeCell="A5" sqref="A5"/>
      <selection pane="bottomRight" activeCell="B160" sqref="B160"/>
    </sheetView>
  </sheetViews>
  <sheetFormatPr defaultRowHeight="15" x14ac:dyDescent="0.25"/>
  <cols>
    <col min="1" max="1" width="3" customWidth="1"/>
    <col min="2" max="2" width="62.7109375" style="34" customWidth="1"/>
    <col min="3" max="3" width="19" style="3" customWidth="1"/>
    <col min="4" max="4" width="34.140625" style="3" customWidth="1"/>
    <col min="5" max="5" width="15.5703125" style="25" customWidth="1"/>
    <col min="6" max="6" width="11" style="4" customWidth="1"/>
    <col min="7" max="7" width="54.140625" style="2" customWidth="1"/>
  </cols>
  <sheetData>
    <row r="1" spans="2:7" x14ac:dyDescent="0.25">
      <c r="B1" s="34" t="s">
        <v>0</v>
      </c>
    </row>
    <row r="2" spans="2:7" x14ac:dyDescent="0.25">
      <c r="B2" s="34" t="s">
        <v>159</v>
      </c>
    </row>
    <row r="4" spans="2:7" ht="49.5" customHeight="1" x14ac:dyDescent="0.25">
      <c r="B4" s="35" t="s">
        <v>1</v>
      </c>
      <c r="C4" s="5" t="s">
        <v>2</v>
      </c>
      <c r="D4" s="5" t="s">
        <v>3</v>
      </c>
      <c r="E4" s="6" t="s">
        <v>4</v>
      </c>
      <c r="F4" s="7" t="s">
        <v>5</v>
      </c>
      <c r="G4" s="8"/>
    </row>
    <row r="5" spans="2:7" ht="12.95" customHeight="1" x14ac:dyDescent="0.25">
      <c r="E5" s="3"/>
    </row>
    <row r="6" spans="2:7" ht="15" customHeight="1" x14ac:dyDescent="0.25">
      <c r="B6" s="36" t="s">
        <v>170</v>
      </c>
      <c r="C6" s="24" t="s">
        <v>104</v>
      </c>
      <c r="D6" s="24" t="s">
        <v>10</v>
      </c>
      <c r="E6" s="26">
        <v>9393</v>
      </c>
      <c r="F6" s="12">
        <v>3121</v>
      </c>
      <c r="G6" s="13" t="s">
        <v>70</v>
      </c>
    </row>
    <row r="7" spans="2:7" ht="15" customHeight="1" x14ac:dyDescent="0.25">
      <c r="D7" s="27"/>
      <c r="E7" s="28"/>
      <c r="F7" s="14"/>
      <c r="G7" s="15"/>
    </row>
    <row r="8" spans="2:7" ht="15" customHeight="1" x14ac:dyDescent="0.25">
      <c r="B8" s="36" t="s">
        <v>171</v>
      </c>
      <c r="C8" s="24" t="s">
        <v>47</v>
      </c>
      <c r="D8" s="24" t="s">
        <v>65</v>
      </c>
      <c r="E8" s="26">
        <v>115.85</v>
      </c>
      <c r="F8" s="12">
        <v>3211</v>
      </c>
      <c r="G8" s="13" t="s">
        <v>71</v>
      </c>
    </row>
    <row r="9" spans="2:7" ht="15" customHeight="1" x14ac:dyDescent="0.25">
      <c r="D9" s="27"/>
      <c r="E9" s="28"/>
      <c r="F9" s="14"/>
      <c r="G9" s="15"/>
    </row>
    <row r="10" spans="2:7" ht="15" customHeight="1" x14ac:dyDescent="0.25">
      <c r="B10" s="39" t="s">
        <v>172</v>
      </c>
      <c r="C10" s="3" t="s">
        <v>66</v>
      </c>
      <c r="D10" s="27" t="s">
        <v>67</v>
      </c>
      <c r="E10" s="28">
        <v>625</v>
      </c>
      <c r="F10" s="10" t="s">
        <v>6</v>
      </c>
      <c r="G10" s="9" t="s">
        <v>7</v>
      </c>
    </row>
    <row r="11" spans="2:7" x14ac:dyDescent="0.25">
      <c r="B11" s="40" t="s">
        <v>173</v>
      </c>
      <c r="C11" s="24">
        <v>44724976401</v>
      </c>
      <c r="D11" s="24" t="s">
        <v>10</v>
      </c>
      <c r="E11" s="26">
        <v>128</v>
      </c>
      <c r="F11" s="16"/>
      <c r="G11" s="11"/>
    </row>
    <row r="12" spans="2:7" ht="15" customHeight="1" x14ac:dyDescent="0.25">
      <c r="B12" s="39" t="s">
        <v>169</v>
      </c>
      <c r="E12" s="28">
        <f>SUM(E10:E11)</f>
        <v>753</v>
      </c>
      <c r="F12" s="14"/>
      <c r="G12" s="15"/>
    </row>
    <row r="13" spans="2:7" ht="15" customHeight="1" x14ac:dyDescent="0.25"/>
    <row r="14" spans="2:7" ht="15" customHeight="1" x14ac:dyDescent="0.25">
      <c r="B14" s="39" t="s">
        <v>174</v>
      </c>
      <c r="C14" s="3" t="s">
        <v>105</v>
      </c>
      <c r="D14" s="27" t="s">
        <v>10</v>
      </c>
      <c r="E14" s="28">
        <v>159</v>
      </c>
      <c r="F14" s="14" t="s">
        <v>11</v>
      </c>
      <c r="G14" s="15" t="s">
        <v>12</v>
      </c>
    </row>
    <row r="15" spans="2:7" ht="15" customHeight="1" x14ac:dyDescent="0.25">
      <c r="B15" s="39" t="s">
        <v>175</v>
      </c>
      <c r="C15" s="3" t="s">
        <v>72</v>
      </c>
      <c r="D15" s="27" t="s">
        <v>10</v>
      </c>
      <c r="E15" s="28">
        <v>799.1</v>
      </c>
      <c r="F15" s="14"/>
      <c r="G15" s="15"/>
    </row>
    <row r="16" spans="2:7" ht="15" customHeight="1" x14ac:dyDescent="0.25">
      <c r="B16" s="39" t="s">
        <v>176</v>
      </c>
      <c r="C16" s="3" t="s">
        <v>106</v>
      </c>
      <c r="D16" s="27" t="s">
        <v>10</v>
      </c>
      <c r="E16" s="28">
        <v>45</v>
      </c>
      <c r="F16" s="14"/>
      <c r="G16" s="15"/>
    </row>
    <row r="17" spans="2:7" ht="15" customHeight="1" x14ac:dyDescent="0.25">
      <c r="B17" s="39" t="s">
        <v>177</v>
      </c>
      <c r="C17" s="3" t="s">
        <v>14</v>
      </c>
      <c r="D17" s="27" t="s">
        <v>13</v>
      </c>
      <c r="E17" s="28">
        <v>738.2</v>
      </c>
      <c r="F17" s="14"/>
      <c r="G17" s="15"/>
    </row>
    <row r="18" spans="2:7" ht="15" customHeight="1" x14ac:dyDescent="0.25">
      <c r="B18" s="36" t="s">
        <v>178</v>
      </c>
      <c r="C18" s="24" t="s">
        <v>15</v>
      </c>
      <c r="D18" s="24" t="s">
        <v>13</v>
      </c>
      <c r="E18" s="26">
        <v>247.35</v>
      </c>
      <c r="F18" s="12"/>
      <c r="G18" s="13"/>
    </row>
    <row r="19" spans="2:7" ht="15" customHeight="1" x14ac:dyDescent="0.25">
      <c r="B19" s="39" t="s">
        <v>169</v>
      </c>
      <c r="E19" s="28">
        <f>SUM(E14:E18)</f>
        <v>1988.65</v>
      </c>
      <c r="F19" s="14"/>
      <c r="G19" s="15"/>
    </row>
    <row r="20" spans="2:7" ht="15" customHeight="1" x14ac:dyDescent="0.25"/>
    <row r="21" spans="2:7" ht="15" customHeight="1" x14ac:dyDescent="0.25">
      <c r="B21" s="39" t="s">
        <v>179</v>
      </c>
      <c r="C21" s="27" t="s">
        <v>74</v>
      </c>
      <c r="D21" s="27" t="s">
        <v>10</v>
      </c>
      <c r="E21" s="29">
        <v>2877.06</v>
      </c>
      <c r="F21" s="17" t="s">
        <v>50</v>
      </c>
      <c r="G21" s="18" t="s">
        <v>51</v>
      </c>
    </row>
    <row r="22" spans="2:7" ht="15" customHeight="1" x14ac:dyDescent="0.25">
      <c r="B22" s="39" t="s">
        <v>180</v>
      </c>
      <c r="C22" s="27" t="s">
        <v>16</v>
      </c>
      <c r="D22" s="27" t="s">
        <v>10</v>
      </c>
      <c r="E22" s="29">
        <v>301.25</v>
      </c>
      <c r="F22" s="17"/>
      <c r="G22" s="18"/>
    </row>
    <row r="23" spans="2:7" ht="15" customHeight="1" x14ac:dyDescent="0.25">
      <c r="B23" s="39" t="s">
        <v>181</v>
      </c>
      <c r="C23" s="27" t="s">
        <v>52</v>
      </c>
      <c r="D23" s="27" t="s">
        <v>10</v>
      </c>
      <c r="E23" s="29">
        <v>5270.11</v>
      </c>
      <c r="F23" s="17"/>
      <c r="G23" s="18"/>
    </row>
    <row r="24" spans="2:7" ht="15" customHeight="1" x14ac:dyDescent="0.25">
      <c r="B24" s="36" t="s">
        <v>256</v>
      </c>
      <c r="C24" s="24" t="s">
        <v>31</v>
      </c>
      <c r="D24" s="24" t="str">
        <f>+C24</f>
        <v>GDPR</v>
      </c>
      <c r="E24" s="26">
        <v>15</v>
      </c>
      <c r="F24" s="12"/>
      <c r="G24" s="13"/>
    </row>
    <row r="25" spans="2:7" ht="15" customHeight="1" x14ac:dyDescent="0.25">
      <c r="B25" s="39" t="s">
        <v>169</v>
      </c>
      <c r="E25" s="28">
        <f>SUM(E21:E24)</f>
        <v>8463.42</v>
      </c>
      <c r="F25" s="14"/>
      <c r="G25" s="15"/>
    </row>
    <row r="26" spans="2:7" ht="15" customHeight="1" x14ac:dyDescent="0.25"/>
    <row r="27" spans="2:7" ht="15" customHeight="1" x14ac:dyDescent="0.25">
      <c r="B27" s="36" t="s">
        <v>174</v>
      </c>
      <c r="C27" s="24" t="s">
        <v>105</v>
      </c>
      <c r="D27" s="24" t="s">
        <v>258</v>
      </c>
      <c r="E27" s="26">
        <v>89.95</v>
      </c>
      <c r="F27" s="12" t="s">
        <v>107</v>
      </c>
      <c r="G27" s="13" t="s">
        <v>108</v>
      </c>
    </row>
    <row r="28" spans="2:7" ht="15" customHeight="1" x14ac:dyDescent="0.25">
      <c r="D28" s="27"/>
      <c r="E28" s="28"/>
      <c r="F28" s="14"/>
      <c r="G28" s="15"/>
    </row>
    <row r="29" spans="2:7" ht="15" customHeight="1" x14ac:dyDescent="0.25">
      <c r="B29" s="38" t="s">
        <v>75</v>
      </c>
      <c r="C29" s="27" t="s">
        <v>76</v>
      </c>
      <c r="D29" s="27" t="s">
        <v>10</v>
      </c>
      <c r="E29" s="29">
        <v>352.95</v>
      </c>
      <c r="F29" s="17" t="s">
        <v>17</v>
      </c>
      <c r="G29" s="18" t="s">
        <v>53</v>
      </c>
    </row>
    <row r="30" spans="2:7" ht="15" customHeight="1" x14ac:dyDescent="0.25">
      <c r="B30" s="37" t="s">
        <v>54</v>
      </c>
      <c r="C30" s="24" t="s">
        <v>55</v>
      </c>
      <c r="D30" s="24" t="s">
        <v>10</v>
      </c>
      <c r="E30" s="26">
        <v>1828.11</v>
      </c>
      <c r="F30" s="12"/>
      <c r="G30" s="13"/>
    </row>
    <row r="31" spans="2:7" ht="15" customHeight="1" x14ac:dyDescent="0.25">
      <c r="B31" s="34" t="s">
        <v>9</v>
      </c>
      <c r="E31" s="28">
        <f>SUM(E29:E30)</f>
        <v>2181.06</v>
      </c>
    </row>
    <row r="32" spans="2:7" ht="15" customHeight="1" x14ac:dyDescent="0.25"/>
    <row r="33" spans="2:7" ht="15" customHeight="1" x14ac:dyDescent="0.25">
      <c r="B33" s="39" t="s">
        <v>186</v>
      </c>
      <c r="C33" s="3" t="s">
        <v>20</v>
      </c>
      <c r="D33" s="3" t="s">
        <v>8</v>
      </c>
      <c r="E33" s="29">
        <v>112.81</v>
      </c>
      <c r="F33" s="17" t="s">
        <v>18</v>
      </c>
      <c r="G33" s="18" t="s">
        <v>19</v>
      </c>
    </row>
    <row r="34" spans="2:7" ht="15" customHeight="1" x14ac:dyDescent="0.25">
      <c r="B34" s="39" t="s">
        <v>187</v>
      </c>
      <c r="C34" s="3" t="s">
        <v>109</v>
      </c>
      <c r="D34" s="3" t="s">
        <v>64</v>
      </c>
      <c r="E34" s="29">
        <v>372.5</v>
      </c>
    </row>
    <row r="35" spans="2:7" ht="15" customHeight="1" x14ac:dyDescent="0.25">
      <c r="B35" s="39" t="s">
        <v>188</v>
      </c>
      <c r="C35" s="3" t="s">
        <v>110</v>
      </c>
      <c r="D35" s="3" t="s">
        <v>82</v>
      </c>
      <c r="E35" s="29">
        <v>805.65</v>
      </c>
    </row>
    <row r="36" spans="2:7" ht="15" customHeight="1" x14ac:dyDescent="0.25">
      <c r="B36" s="39" t="s">
        <v>189</v>
      </c>
      <c r="C36" s="3" t="s">
        <v>21</v>
      </c>
      <c r="D36" s="3" t="s">
        <v>8</v>
      </c>
      <c r="E36" s="29">
        <v>298.3</v>
      </c>
    </row>
    <row r="37" spans="2:7" ht="15" customHeight="1" x14ac:dyDescent="0.25">
      <c r="B37" s="39" t="s">
        <v>190</v>
      </c>
      <c r="C37" s="3" t="s">
        <v>111</v>
      </c>
      <c r="D37" s="3" t="s">
        <v>10</v>
      </c>
      <c r="E37" s="29">
        <v>362.5</v>
      </c>
    </row>
    <row r="38" spans="2:7" ht="15" customHeight="1" x14ac:dyDescent="0.25">
      <c r="B38" s="36" t="s">
        <v>191</v>
      </c>
      <c r="C38" s="24" t="s">
        <v>112</v>
      </c>
      <c r="D38" s="24" t="s">
        <v>113</v>
      </c>
      <c r="E38" s="26">
        <v>199</v>
      </c>
      <c r="F38" s="12"/>
      <c r="G38" s="13"/>
    </row>
    <row r="39" spans="2:7" ht="15" customHeight="1" x14ac:dyDescent="0.25">
      <c r="B39" s="39" t="s">
        <v>169</v>
      </c>
      <c r="E39" s="28">
        <f>SUM(E33:E38)</f>
        <v>2150.7600000000002</v>
      </c>
      <c r="F39" s="14"/>
      <c r="G39" s="15"/>
    </row>
    <row r="40" spans="2:7" ht="15" customHeight="1" x14ac:dyDescent="0.25"/>
    <row r="41" spans="2:7" ht="15" customHeight="1" x14ac:dyDescent="0.25">
      <c r="B41" s="36" t="s">
        <v>192</v>
      </c>
      <c r="C41" s="24" t="s">
        <v>114</v>
      </c>
      <c r="D41" s="24" t="s">
        <v>10</v>
      </c>
      <c r="E41" s="26">
        <v>1398.06</v>
      </c>
      <c r="F41" s="12" t="s">
        <v>22</v>
      </c>
      <c r="G41" s="13" t="s">
        <v>23</v>
      </c>
    </row>
    <row r="42" spans="2:7" ht="15" customHeight="1" x14ac:dyDescent="0.25"/>
    <row r="43" spans="2:7" ht="15" customHeight="1" x14ac:dyDescent="0.25">
      <c r="B43" s="39" t="s">
        <v>193</v>
      </c>
      <c r="C43" s="3" t="s">
        <v>115</v>
      </c>
      <c r="D43" s="3" t="s">
        <v>13</v>
      </c>
      <c r="E43" s="28">
        <v>4028.85</v>
      </c>
      <c r="F43" s="17" t="s">
        <v>24</v>
      </c>
      <c r="G43" s="18" t="s">
        <v>25</v>
      </c>
    </row>
    <row r="44" spans="2:7" ht="15" customHeight="1" x14ac:dyDescent="0.25">
      <c r="B44" s="36" t="s">
        <v>194</v>
      </c>
      <c r="C44" s="24" t="s">
        <v>77</v>
      </c>
      <c r="D44" s="24" t="s">
        <v>78</v>
      </c>
      <c r="E44" s="26">
        <v>283</v>
      </c>
      <c r="F44" s="12"/>
      <c r="G44" s="13"/>
    </row>
    <row r="45" spans="2:7" ht="15" customHeight="1" x14ac:dyDescent="0.25">
      <c r="B45" s="39" t="s">
        <v>169</v>
      </c>
      <c r="E45" s="28">
        <f>SUM(E43:E44)</f>
        <v>4311.8500000000004</v>
      </c>
    </row>
    <row r="46" spans="2:7" ht="15" customHeight="1" x14ac:dyDescent="0.25">
      <c r="E46" s="28"/>
    </row>
    <row r="47" spans="2:7" ht="15" customHeight="1" x14ac:dyDescent="0.25">
      <c r="B47" s="39" t="s">
        <v>189</v>
      </c>
      <c r="C47" s="3" t="s">
        <v>21</v>
      </c>
      <c r="D47" s="3" t="s">
        <v>8</v>
      </c>
      <c r="E47" s="28">
        <v>346.14</v>
      </c>
      <c r="F47" s="14" t="s">
        <v>58</v>
      </c>
      <c r="G47" s="15" t="s">
        <v>26</v>
      </c>
    </row>
    <row r="48" spans="2:7" ht="15" customHeight="1" x14ac:dyDescent="0.25">
      <c r="B48" s="39" t="s">
        <v>195</v>
      </c>
      <c r="C48" s="3" t="s">
        <v>79</v>
      </c>
      <c r="D48" s="3" t="s">
        <v>80</v>
      </c>
      <c r="E48" s="28">
        <v>74.66</v>
      </c>
      <c r="F48" s="14"/>
      <c r="G48" s="15"/>
    </row>
    <row r="49" spans="2:7" ht="15" customHeight="1" x14ac:dyDescent="0.25">
      <c r="B49" s="36" t="s">
        <v>196</v>
      </c>
      <c r="C49" s="24" t="s">
        <v>57</v>
      </c>
      <c r="D49" s="24" t="s">
        <v>10</v>
      </c>
      <c r="E49" s="26">
        <v>409.99</v>
      </c>
      <c r="F49" s="12"/>
      <c r="G49" s="13"/>
    </row>
    <row r="50" spans="2:7" ht="15" customHeight="1" x14ac:dyDescent="0.25">
      <c r="B50" s="39" t="s">
        <v>169</v>
      </c>
      <c r="E50" s="28">
        <f>SUM(E47:E49)</f>
        <v>830.79</v>
      </c>
      <c r="F50" s="14"/>
      <c r="G50" s="15"/>
    </row>
    <row r="51" spans="2:7" ht="15" customHeight="1" x14ac:dyDescent="0.25"/>
    <row r="52" spans="2:7" ht="15" customHeight="1" x14ac:dyDescent="0.25">
      <c r="B52" s="39" t="s">
        <v>197</v>
      </c>
      <c r="C52" s="3" t="s">
        <v>116</v>
      </c>
      <c r="D52" s="3" t="s">
        <v>8</v>
      </c>
      <c r="E52" s="28">
        <v>300</v>
      </c>
      <c r="F52" s="14" t="s">
        <v>27</v>
      </c>
      <c r="G52" s="15" t="s">
        <v>28</v>
      </c>
    </row>
    <row r="53" spans="2:7" ht="15" customHeight="1" x14ac:dyDescent="0.25">
      <c r="B53" s="39" t="s">
        <v>198</v>
      </c>
      <c r="C53" s="3" t="s">
        <v>117</v>
      </c>
      <c r="D53" s="3" t="s">
        <v>121</v>
      </c>
      <c r="E53" s="28">
        <v>400</v>
      </c>
      <c r="F53" s="14"/>
      <c r="G53" s="15"/>
    </row>
    <row r="54" spans="2:7" ht="15" customHeight="1" x14ac:dyDescent="0.25">
      <c r="B54" s="39" t="s">
        <v>199</v>
      </c>
      <c r="C54" s="3" t="s">
        <v>118</v>
      </c>
      <c r="D54" s="3" t="s">
        <v>103</v>
      </c>
      <c r="E54" s="28">
        <v>250</v>
      </c>
      <c r="F54" s="14"/>
      <c r="G54" s="15"/>
    </row>
    <row r="55" spans="2:7" ht="15" customHeight="1" x14ac:dyDescent="0.25">
      <c r="B55" s="39" t="s">
        <v>200</v>
      </c>
      <c r="C55" s="3" t="s">
        <v>119</v>
      </c>
      <c r="D55" s="3" t="s">
        <v>103</v>
      </c>
      <c r="E55" s="28">
        <v>156.25</v>
      </c>
      <c r="F55" s="14"/>
      <c r="G55" s="15"/>
    </row>
    <row r="56" spans="2:7" ht="15" customHeight="1" x14ac:dyDescent="0.25">
      <c r="B56" s="39" t="s">
        <v>201</v>
      </c>
      <c r="C56" s="3" t="s">
        <v>30</v>
      </c>
      <c r="D56" s="3" t="s">
        <v>8</v>
      </c>
      <c r="E56" s="28">
        <v>2302.5100000000002</v>
      </c>
      <c r="F56" s="14"/>
      <c r="G56" s="15"/>
    </row>
    <row r="57" spans="2:7" ht="15" customHeight="1" x14ac:dyDescent="0.25">
      <c r="B57" s="39" t="s">
        <v>202</v>
      </c>
      <c r="C57" s="3" t="s">
        <v>69</v>
      </c>
      <c r="D57" s="3" t="s">
        <v>8</v>
      </c>
      <c r="E57" s="28">
        <v>134.06</v>
      </c>
      <c r="F57" s="14"/>
      <c r="G57" s="15"/>
    </row>
    <row r="58" spans="2:7" ht="15" customHeight="1" x14ac:dyDescent="0.25">
      <c r="B58" s="39" t="s">
        <v>203</v>
      </c>
      <c r="C58" s="27" t="s">
        <v>120</v>
      </c>
      <c r="D58" s="27" t="s">
        <v>160</v>
      </c>
      <c r="E58" s="29">
        <v>150</v>
      </c>
      <c r="F58" s="17"/>
      <c r="G58" s="18"/>
    </row>
    <row r="59" spans="2:7" ht="15" customHeight="1" x14ac:dyDescent="0.25">
      <c r="B59" s="39" t="s">
        <v>161</v>
      </c>
      <c r="C59" s="3" t="s">
        <v>31</v>
      </c>
      <c r="D59" s="27" t="s">
        <v>31</v>
      </c>
      <c r="E59" s="30">
        <v>2000</v>
      </c>
      <c r="F59" s="17"/>
      <c r="G59" s="18"/>
    </row>
    <row r="60" spans="2:7" ht="15" customHeight="1" x14ac:dyDescent="0.25">
      <c r="B60" s="39" t="s">
        <v>162</v>
      </c>
      <c r="C60" s="3" t="s">
        <v>31</v>
      </c>
      <c r="D60" s="27" t="s">
        <v>31</v>
      </c>
      <c r="E60" s="30">
        <v>104.72</v>
      </c>
      <c r="F60" s="17"/>
      <c r="G60" s="18"/>
    </row>
    <row r="61" spans="2:7" ht="15" customHeight="1" x14ac:dyDescent="0.25">
      <c r="B61" s="39" t="s">
        <v>163</v>
      </c>
      <c r="C61" s="3" t="s">
        <v>31</v>
      </c>
      <c r="D61" s="27" t="s">
        <v>31</v>
      </c>
      <c r="E61" s="30">
        <v>104.72</v>
      </c>
      <c r="F61" s="17"/>
      <c r="G61" s="18"/>
    </row>
    <row r="62" spans="2:7" ht="15" customHeight="1" x14ac:dyDescent="0.25">
      <c r="B62" s="39" t="s">
        <v>164</v>
      </c>
      <c r="C62" s="3" t="s">
        <v>31</v>
      </c>
      <c r="D62" s="27" t="s">
        <v>31</v>
      </c>
      <c r="E62" s="30">
        <v>300</v>
      </c>
      <c r="F62" s="17"/>
      <c r="G62" s="18"/>
    </row>
    <row r="63" spans="2:7" ht="15" customHeight="1" x14ac:dyDescent="0.25">
      <c r="B63" s="39" t="s">
        <v>165</v>
      </c>
      <c r="C63" s="3" t="s">
        <v>31</v>
      </c>
      <c r="D63" s="27" t="s">
        <v>31</v>
      </c>
      <c r="E63" s="30">
        <v>900</v>
      </c>
      <c r="F63" s="17"/>
      <c r="G63" s="18"/>
    </row>
    <row r="64" spans="2:7" ht="15" customHeight="1" x14ac:dyDescent="0.25">
      <c r="B64" s="39" t="s">
        <v>166</v>
      </c>
      <c r="C64" s="3" t="s">
        <v>31</v>
      </c>
      <c r="D64" s="27" t="s">
        <v>31</v>
      </c>
      <c r="E64" s="30">
        <v>1300.01</v>
      </c>
      <c r="F64" s="17"/>
      <c r="G64" s="18"/>
    </row>
    <row r="65" spans="2:9" ht="15" customHeight="1" x14ac:dyDescent="0.25">
      <c r="B65" s="39" t="s">
        <v>204</v>
      </c>
      <c r="C65" s="3" t="s">
        <v>31</v>
      </c>
      <c r="D65" s="27" t="s">
        <v>31</v>
      </c>
      <c r="E65" s="30">
        <v>130.91</v>
      </c>
      <c r="F65" s="17"/>
      <c r="G65" s="18"/>
    </row>
    <row r="66" spans="2:9" ht="15" customHeight="1" x14ac:dyDescent="0.25">
      <c r="B66" s="39" t="s">
        <v>98</v>
      </c>
      <c r="C66" s="3" t="s">
        <v>31</v>
      </c>
      <c r="D66" s="27" t="s">
        <v>31</v>
      </c>
      <c r="E66" s="30">
        <v>347.33</v>
      </c>
      <c r="F66" s="17"/>
      <c r="G66" s="18"/>
    </row>
    <row r="67" spans="2:9" ht="15" customHeight="1" x14ac:dyDescent="0.25">
      <c r="B67" s="39" t="s">
        <v>101</v>
      </c>
      <c r="C67" s="3" t="s">
        <v>31</v>
      </c>
      <c r="D67" s="27" t="s">
        <v>31</v>
      </c>
      <c r="E67" s="30">
        <v>130.91</v>
      </c>
      <c r="F67" s="17"/>
      <c r="G67" s="18"/>
    </row>
    <row r="68" spans="2:9" ht="15" customHeight="1" x14ac:dyDescent="0.25">
      <c r="B68" s="39" t="s">
        <v>167</v>
      </c>
      <c r="C68" s="3" t="s">
        <v>31</v>
      </c>
      <c r="D68" s="27" t="s">
        <v>31</v>
      </c>
      <c r="E68" s="30">
        <v>132.99</v>
      </c>
      <c r="F68" s="17"/>
      <c r="G68" s="18"/>
      <c r="I68" s="23"/>
    </row>
    <row r="69" spans="2:9" ht="15" customHeight="1" x14ac:dyDescent="0.25">
      <c r="B69" s="39" t="s">
        <v>168</v>
      </c>
      <c r="C69" s="3" t="s">
        <v>31</v>
      </c>
      <c r="D69" s="27" t="s">
        <v>31</v>
      </c>
      <c r="E69" s="30">
        <v>130.91</v>
      </c>
      <c r="F69" s="17"/>
      <c r="G69" s="18"/>
      <c r="I69" s="23"/>
    </row>
    <row r="70" spans="2:9" ht="15" customHeight="1" x14ac:dyDescent="0.25">
      <c r="B70" s="39" t="s">
        <v>205</v>
      </c>
      <c r="C70" s="3" t="s">
        <v>31</v>
      </c>
      <c r="D70" s="27" t="s">
        <v>31</v>
      </c>
      <c r="E70" s="30">
        <v>134.06</v>
      </c>
      <c r="F70" s="17"/>
      <c r="G70" s="18"/>
      <c r="I70" s="23"/>
    </row>
    <row r="71" spans="2:9" ht="15" customHeight="1" x14ac:dyDescent="0.25">
      <c r="B71" s="39" t="s">
        <v>206</v>
      </c>
      <c r="C71" s="3" t="s">
        <v>31</v>
      </c>
      <c r="D71" s="27" t="s">
        <v>31</v>
      </c>
      <c r="E71" s="30">
        <v>22.39</v>
      </c>
      <c r="F71" s="17"/>
      <c r="G71" s="18"/>
      <c r="I71" s="23"/>
    </row>
    <row r="72" spans="2:9" ht="15" customHeight="1" x14ac:dyDescent="0.25">
      <c r="B72" s="39" t="s">
        <v>207</v>
      </c>
      <c r="C72" s="3" t="s">
        <v>31</v>
      </c>
      <c r="D72" s="27" t="s">
        <v>31</v>
      </c>
      <c r="E72" s="30">
        <v>244.71</v>
      </c>
      <c r="F72" s="17"/>
      <c r="G72" s="18"/>
      <c r="I72" s="23"/>
    </row>
    <row r="73" spans="2:9" ht="15" customHeight="1" x14ac:dyDescent="0.25">
      <c r="B73" s="39" t="s">
        <v>208</v>
      </c>
      <c r="C73" s="3" t="s">
        <v>31</v>
      </c>
      <c r="D73" s="27" t="s">
        <v>31</v>
      </c>
      <c r="E73" s="30">
        <v>112.88</v>
      </c>
      <c r="F73" s="17"/>
      <c r="G73" s="18"/>
      <c r="I73" s="23"/>
    </row>
    <row r="74" spans="2:9" ht="15" customHeight="1" x14ac:dyDescent="0.25">
      <c r="B74" s="39" t="s">
        <v>209</v>
      </c>
      <c r="C74" s="3" t="s">
        <v>31</v>
      </c>
      <c r="D74" s="27" t="s">
        <v>31</v>
      </c>
      <c r="E74" s="30">
        <v>130.91</v>
      </c>
      <c r="F74" s="17"/>
      <c r="G74" s="18"/>
      <c r="I74" s="23"/>
    </row>
    <row r="75" spans="2:9" ht="15" customHeight="1" x14ac:dyDescent="0.25">
      <c r="B75" s="39" t="s">
        <v>166</v>
      </c>
      <c r="C75" s="3" t="s">
        <v>31</v>
      </c>
      <c r="D75" s="27" t="s">
        <v>31</v>
      </c>
      <c r="E75" s="30">
        <v>1600</v>
      </c>
      <c r="F75" s="17"/>
      <c r="G75" s="18"/>
      <c r="I75" s="23"/>
    </row>
    <row r="76" spans="2:9" ht="15" customHeight="1" x14ac:dyDescent="0.25">
      <c r="B76" s="39" t="s">
        <v>97</v>
      </c>
      <c r="C76" s="3" t="s">
        <v>31</v>
      </c>
      <c r="D76" s="27" t="s">
        <v>31</v>
      </c>
      <c r="E76" s="30">
        <v>134.06</v>
      </c>
      <c r="F76" s="17"/>
      <c r="G76" s="18"/>
      <c r="I76" s="23"/>
    </row>
    <row r="77" spans="2:9" ht="15" customHeight="1" x14ac:dyDescent="0.25">
      <c r="B77" s="39" t="s">
        <v>161</v>
      </c>
      <c r="C77" s="3" t="s">
        <v>31</v>
      </c>
      <c r="D77" s="27" t="s">
        <v>31</v>
      </c>
      <c r="E77" s="30">
        <v>1639.99</v>
      </c>
      <c r="F77" s="17"/>
      <c r="G77" s="18"/>
    </row>
    <row r="78" spans="2:9" ht="15" customHeight="1" x14ac:dyDescent="0.25">
      <c r="B78" s="39" t="s">
        <v>100</v>
      </c>
      <c r="C78" s="3" t="s">
        <v>31</v>
      </c>
      <c r="D78" s="27" t="s">
        <v>31</v>
      </c>
      <c r="E78" s="30">
        <v>130.91</v>
      </c>
      <c r="F78" s="17"/>
      <c r="G78" s="18"/>
    </row>
    <row r="79" spans="2:9" ht="15" customHeight="1" x14ac:dyDescent="0.25">
      <c r="B79" s="39" t="s">
        <v>99</v>
      </c>
      <c r="C79" s="3" t="s">
        <v>31</v>
      </c>
      <c r="D79" s="27" t="s">
        <v>31</v>
      </c>
      <c r="E79" s="30">
        <v>130.91</v>
      </c>
      <c r="F79" s="17"/>
      <c r="G79" s="18"/>
      <c r="I79" s="23"/>
    </row>
    <row r="80" spans="2:9" ht="15" customHeight="1" x14ac:dyDescent="0.25">
      <c r="B80" s="39" t="s">
        <v>48</v>
      </c>
      <c r="C80" s="3" t="s">
        <v>31</v>
      </c>
      <c r="D80" s="27" t="s">
        <v>31</v>
      </c>
      <c r="E80" s="30">
        <v>2000</v>
      </c>
      <c r="F80" s="17"/>
      <c r="G80" s="18"/>
      <c r="I80" s="23"/>
    </row>
    <row r="81" spans="2:9" ht="15" customHeight="1" x14ac:dyDescent="0.25">
      <c r="B81" s="39" t="s">
        <v>210</v>
      </c>
      <c r="C81" s="3" t="s">
        <v>31</v>
      </c>
      <c r="D81" s="27" t="s">
        <v>31</v>
      </c>
      <c r="E81" s="30">
        <v>201.09</v>
      </c>
      <c r="F81" s="17"/>
      <c r="G81" s="18"/>
      <c r="I81" s="23"/>
    </row>
    <row r="82" spans="2:9" ht="15" customHeight="1" x14ac:dyDescent="0.25">
      <c r="B82" s="39" t="s">
        <v>211</v>
      </c>
      <c r="C82" s="3" t="s">
        <v>31</v>
      </c>
      <c r="D82" s="27" t="s">
        <v>31</v>
      </c>
      <c r="E82" s="30">
        <v>130.91</v>
      </c>
      <c r="F82" s="17"/>
      <c r="G82" s="18"/>
      <c r="I82" s="23"/>
    </row>
    <row r="83" spans="2:9" ht="15" customHeight="1" x14ac:dyDescent="0.25">
      <c r="B83" s="39" t="s">
        <v>212</v>
      </c>
      <c r="C83" s="3" t="s">
        <v>31</v>
      </c>
      <c r="D83" s="27" t="s">
        <v>31</v>
      </c>
      <c r="E83" s="30">
        <v>709.67</v>
      </c>
      <c r="F83" s="17"/>
      <c r="G83" s="18"/>
      <c r="I83" s="23"/>
    </row>
    <row r="84" spans="2:9" ht="15" customHeight="1" x14ac:dyDescent="0.25">
      <c r="B84" s="39" t="s">
        <v>163</v>
      </c>
      <c r="C84" s="3" t="s">
        <v>31</v>
      </c>
      <c r="D84" s="27" t="s">
        <v>31</v>
      </c>
      <c r="E84" s="30">
        <v>300</v>
      </c>
      <c r="F84" s="17"/>
      <c r="G84" s="18"/>
      <c r="I84" s="23"/>
    </row>
    <row r="85" spans="2:9" ht="15" customHeight="1" x14ac:dyDescent="0.25">
      <c r="B85" s="39" t="s">
        <v>213</v>
      </c>
      <c r="C85" s="3" t="s">
        <v>31</v>
      </c>
      <c r="D85" s="27" t="s">
        <v>31</v>
      </c>
      <c r="E85" s="30">
        <v>130.91</v>
      </c>
      <c r="F85" s="17"/>
      <c r="G85" s="18"/>
      <c r="I85" s="23"/>
    </row>
    <row r="86" spans="2:9" ht="15" customHeight="1" x14ac:dyDescent="0.25">
      <c r="B86" s="39" t="s">
        <v>214</v>
      </c>
      <c r="C86" s="3" t="s">
        <v>31</v>
      </c>
      <c r="D86" s="27" t="s">
        <v>31</v>
      </c>
      <c r="E86" s="30">
        <v>134.06</v>
      </c>
      <c r="F86" s="17"/>
      <c r="G86" s="18"/>
      <c r="I86" s="23"/>
    </row>
    <row r="87" spans="2:9" ht="15" customHeight="1" x14ac:dyDescent="0.25">
      <c r="B87" s="39" t="s">
        <v>215</v>
      </c>
      <c r="C87" s="3" t="s">
        <v>31</v>
      </c>
      <c r="D87" s="27" t="s">
        <v>31</v>
      </c>
      <c r="E87" s="30">
        <v>130.91</v>
      </c>
      <c r="F87" s="17"/>
      <c r="G87" s="18"/>
      <c r="I87" s="23"/>
    </row>
    <row r="88" spans="2:9" ht="15" customHeight="1" x14ac:dyDescent="0.25">
      <c r="B88" s="39" t="s">
        <v>216</v>
      </c>
      <c r="C88" s="3" t="s">
        <v>31</v>
      </c>
      <c r="D88" s="27" t="s">
        <v>31</v>
      </c>
      <c r="E88" s="30">
        <v>298.61</v>
      </c>
      <c r="F88" s="17"/>
      <c r="G88" s="18"/>
      <c r="I88" s="23"/>
    </row>
    <row r="89" spans="2:9" ht="15" customHeight="1" x14ac:dyDescent="0.25">
      <c r="B89" s="39" t="s">
        <v>49</v>
      </c>
      <c r="C89" s="3" t="s">
        <v>31</v>
      </c>
      <c r="D89" s="27" t="s">
        <v>31</v>
      </c>
      <c r="E89" s="30">
        <v>149.31</v>
      </c>
      <c r="F89" s="17"/>
      <c r="G89" s="18"/>
      <c r="I89" s="23"/>
    </row>
    <row r="90" spans="2:9" ht="15" customHeight="1" x14ac:dyDescent="0.25">
      <c r="B90" s="36" t="s">
        <v>217</v>
      </c>
      <c r="C90" s="24" t="s">
        <v>31</v>
      </c>
      <c r="D90" s="24" t="s">
        <v>31</v>
      </c>
      <c r="E90" s="31">
        <v>1209.3800000000001</v>
      </c>
      <c r="F90" s="12"/>
      <c r="G90" s="13"/>
      <c r="I90" s="23"/>
    </row>
    <row r="91" spans="2:9" ht="15" customHeight="1" x14ac:dyDescent="0.25">
      <c r="B91" s="39" t="s">
        <v>169</v>
      </c>
      <c r="E91" s="28">
        <f>SUM(E52:E90)</f>
        <v>18950.989999999998</v>
      </c>
      <c r="F91" s="14"/>
      <c r="G91" s="15"/>
    </row>
    <row r="92" spans="2:9" ht="15" customHeight="1" x14ac:dyDescent="0.25"/>
    <row r="93" spans="2:9" ht="15" customHeight="1" x14ac:dyDescent="0.25">
      <c r="B93" s="39" t="s">
        <v>218</v>
      </c>
      <c r="C93" s="3" t="s">
        <v>122</v>
      </c>
      <c r="D93" s="3" t="s">
        <v>8</v>
      </c>
      <c r="E93" s="28">
        <v>30625</v>
      </c>
      <c r="F93" s="14">
        <v>3238</v>
      </c>
      <c r="G93" s="2" t="s">
        <v>83</v>
      </c>
    </row>
    <row r="94" spans="2:9" ht="15" customHeight="1" x14ac:dyDescent="0.25">
      <c r="B94" s="39" t="s">
        <v>219</v>
      </c>
      <c r="C94" s="3" t="s">
        <v>85</v>
      </c>
      <c r="D94" s="3" t="s">
        <v>8</v>
      </c>
      <c r="E94" s="28">
        <v>162.5</v>
      </c>
    </row>
    <row r="95" spans="2:9" ht="15" customHeight="1" x14ac:dyDescent="0.25">
      <c r="B95" s="39" t="s">
        <v>220</v>
      </c>
      <c r="C95" s="3" t="s">
        <v>86</v>
      </c>
      <c r="D95" s="3" t="s">
        <v>32</v>
      </c>
      <c r="E95" s="28">
        <v>893.4</v>
      </c>
    </row>
    <row r="96" spans="2:9" ht="15" customHeight="1" x14ac:dyDescent="0.25">
      <c r="B96" s="36" t="s">
        <v>221</v>
      </c>
      <c r="C96" s="24" t="s">
        <v>87</v>
      </c>
      <c r="D96" s="24" t="s">
        <v>8</v>
      </c>
      <c r="E96" s="26">
        <v>62.41</v>
      </c>
      <c r="F96" s="16"/>
      <c r="G96" s="11"/>
    </row>
    <row r="97" spans="2:7" ht="15" customHeight="1" x14ac:dyDescent="0.25">
      <c r="B97" s="39" t="s">
        <v>169</v>
      </c>
      <c r="E97" s="28">
        <f>SUM(E93:E96)</f>
        <v>31743.31</v>
      </c>
      <c r="F97" s="14"/>
      <c r="G97" s="15"/>
    </row>
    <row r="98" spans="2:7" ht="15" customHeight="1" x14ac:dyDescent="0.25"/>
    <row r="99" spans="2:7" ht="15" customHeight="1" x14ac:dyDescent="0.25">
      <c r="B99" s="39" t="s">
        <v>222</v>
      </c>
      <c r="C99" s="27" t="s">
        <v>123</v>
      </c>
      <c r="D99" s="27" t="s">
        <v>13</v>
      </c>
      <c r="E99" s="29">
        <v>800</v>
      </c>
      <c r="F99" s="17" t="s">
        <v>33</v>
      </c>
      <c r="G99" s="18" t="s">
        <v>34</v>
      </c>
    </row>
    <row r="100" spans="2:7" ht="15" customHeight="1" x14ac:dyDescent="0.25">
      <c r="B100" s="39" t="s">
        <v>223</v>
      </c>
      <c r="C100" s="27" t="s">
        <v>124</v>
      </c>
      <c r="D100" s="27" t="s">
        <v>130</v>
      </c>
      <c r="E100" s="29">
        <v>562.5</v>
      </c>
      <c r="F100" s="17"/>
      <c r="G100" s="18"/>
    </row>
    <row r="101" spans="2:7" ht="15" customHeight="1" x14ac:dyDescent="0.25">
      <c r="B101" s="39" t="s">
        <v>224</v>
      </c>
      <c r="C101" s="27" t="s">
        <v>125</v>
      </c>
      <c r="D101" s="27" t="s">
        <v>10</v>
      </c>
      <c r="E101" s="29">
        <v>480</v>
      </c>
      <c r="F101" s="17"/>
      <c r="G101" s="18"/>
    </row>
    <row r="102" spans="2:7" ht="15" customHeight="1" x14ac:dyDescent="0.25">
      <c r="B102" s="39" t="s">
        <v>225</v>
      </c>
      <c r="C102" s="27" t="s">
        <v>126</v>
      </c>
      <c r="D102" s="27" t="s">
        <v>131</v>
      </c>
      <c r="E102" s="29">
        <v>152</v>
      </c>
      <c r="F102" s="17"/>
      <c r="G102" s="18"/>
    </row>
    <row r="103" spans="2:7" ht="15" customHeight="1" x14ac:dyDescent="0.25">
      <c r="B103" s="39" t="s">
        <v>226</v>
      </c>
      <c r="C103" s="27" t="s">
        <v>127</v>
      </c>
      <c r="D103" s="27" t="s">
        <v>81</v>
      </c>
      <c r="E103" s="29">
        <v>127.1</v>
      </c>
      <c r="F103" s="17"/>
      <c r="G103" s="18"/>
    </row>
    <row r="104" spans="2:7" ht="15" customHeight="1" x14ac:dyDescent="0.25">
      <c r="B104" s="39" t="s">
        <v>227</v>
      </c>
      <c r="C104" s="27" t="s">
        <v>128</v>
      </c>
      <c r="D104" s="27" t="s">
        <v>132</v>
      </c>
      <c r="E104" s="29">
        <v>687.5</v>
      </c>
      <c r="F104" s="17"/>
      <c r="G104" s="18"/>
    </row>
    <row r="105" spans="2:7" ht="15" customHeight="1" x14ac:dyDescent="0.25">
      <c r="B105" s="39" t="s">
        <v>228</v>
      </c>
      <c r="C105" s="27" t="s">
        <v>59</v>
      </c>
      <c r="D105" s="27" t="s">
        <v>13</v>
      </c>
      <c r="E105" s="29">
        <v>139.6</v>
      </c>
      <c r="F105" s="17"/>
      <c r="G105" s="18"/>
    </row>
    <row r="106" spans="2:7" ht="15" customHeight="1" x14ac:dyDescent="0.25">
      <c r="B106" s="39" t="s">
        <v>229</v>
      </c>
      <c r="C106" s="27" t="s">
        <v>96</v>
      </c>
      <c r="D106" s="27" t="s">
        <v>29</v>
      </c>
      <c r="E106" s="29">
        <v>47.5</v>
      </c>
      <c r="F106" s="17"/>
      <c r="G106" s="18"/>
    </row>
    <row r="107" spans="2:7" ht="15" customHeight="1" x14ac:dyDescent="0.25">
      <c r="B107" s="39" t="s">
        <v>230</v>
      </c>
      <c r="C107" s="27" t="s">
        <v>129</v>
      </c>
      <c r="D107" s="27" t="s">
        <v>29</v>
      </c>
      <c r="E107" s="29">
        <v>300</v>
      </c>
      <c r="F107" s="17"/>
      <c r="G107" s="18"/>
    </row>
    <row r="108" spans="2:7" ht="15" customHeight="1" x14ac:dyDescent="0.25">
      <c r="B108" s="39" t="s">
        <v>231</v>
      </c>
      <c r="C108" s="27" t="s">
        <v>35</v>
      </c>
      <c r="D108" s="27" t="s">
        <v>10</v>
      </c>
      <c r="E108" s="29">
        <v>138.52000000000001</v>
      </c>
      <c r="F108" s="17"/>
      <c r="G108" s="18"/>
    </row>
    <row r="109" spans="2:7" ht="15" customHeight="1" x14ac:dyDescent="0.25">
      <c r="B109" s="36" t="s">
        <v>232</v>
      </c>
      <c r="C109" s="24" t="s">
        <v>153</v>
      </c>
      <c r="D109" s="24" t="s">
        <v>132</v>
      </c>
      <c r="E109" s="26">
        <v>1096.8800000000001</v>
      </c>
      <c r="F109" s="12"/>
      <c r="G109" s="13"/>
    </row>
    <row r="110" spans="2:7" ht="15" customHeight="1" x14ac:dyDescent="0.25">
      <c r="B110" s="39" t="s">
        <v>169</v>
      </c>
      <c r="E110" s="28">
        <f>SUM(E99:E109)</f>
        <v>4531.6000000000004</v>
      </c>
      <c r="F110" s="14"/>
      <c r="G110" s="15"/>
    </row>
    <row r="111" spans="2:7" ht="15" customHeight="1" x14ac:dyDescent="0.25"/>
    <row r="112" spans="2:7" ht="15" customHeight="1" x14ac:dyDescent="0.25">
      <c r="B112" s="36" t="s">
        <v>233</v>
      </c>
      <c r="C112" s="24" t="s">
        <v>90</v>
      </c>
      <c r="D112" s="24" t="s">
        <v>13</v>
      </c>
      <c r="E112" s="26">
        <v>52.2</v>
      </c>
      <c r="F112" s="12" t="s">
        <v>133</v>
      </c>
      <c r="G112" s="13" t="s">
        <v>134</v>
      </c>
    </row>
    <row r="113" spans="2:7" ht="15" customHeight="1" x14ac:dyDescent="0.25"/>
    <row r="114" spans="2:7" ht="15" customHeight="1" x14ac:dyDescent="0.25">
      <c r="B114" s="39" t="s">
        <v>234</v>
      </c>
      <c r="C114" s="27" t="s">
        <v>89</v>
      </c>
      <c r="D114" s="27" t="s">
        <v>10</v>
      </c>
      <c r="E114" s="29">
        <v>5055.8599999999997</v>
      </c>
      <c r="F114" s="17">
        <v>3292</v>
      </c>
      <c r="G114" s="18" t="s">
        <v>88</v>
      </c>
    </row>
    <row r="115" spans="2:7" ht="15" customHeight="1" x14ac:dyDescent="0.25">
      <c r="B115" s="36" t="s">
        <v>235</v>
      </c>
      <c r="C115" s="24" t="s">
        <v>135</v>
      </c>
      <c r="D115" s="24" t="s">
        <v>10</v>
      </c>
      <c r="E115" s="26">
        <v>32.57</v>
      </c>
      <c r="F115" s="12"/>
      <c r="G115" s="13"/>
    </row>
    <row r="116" spans="2:7" ht="15" customHeight="1" x14ac:dyDescent="0.25">
      <c r="B116" s="39" t="s">
        <v>169</v>
      </c>
      <c r="E116" s="28">
        <f>SUM(E114:E115)</f>
        <v>5088.4299999999994</v>
      </c>
      <c r="F116" s="14"/>
      <c r="G116" s="15"/>
    </row>
    <row r="117" spans="2:7" ht="15" customHeight="1" x14ac:dyDescent="0.25"/>
    <row r="118" spans="2:7" ht="15" customHeight="1" x14ac:dyDescent="0.25">
      <c r="B118" s="39" t="s">
        <v>236</v>
      </c>
      <c r="C118" s="3" t="s">
        <v>136</v>
      </c>
      <c r="D118" s="3" t="s">
        <v>13</v>
      </c>
      <c r="E118" s="29">
        <v>1216</v>
      </c>
      <c r="F118" s="17" t="s">
        <v>36</v>
      </c>
      <c r="G118" s="18" t="s">
        <v>37</v>
      </c>
    </row>
    <row r="119" spans="2:7" ht="15" customHeight="1" x14ac:dyDescent="0.25">
      <c r="B119" s="36" t="s">
        <v>201</v>
      </c>
      <c r="C119" s="24" t="s">
        <v>30</v>
      </c>
      <c r="D119" s="24" t="s">
        <v>8</v>
      </c>
      <c r="E119" s="26">
        <v>109.25</v>
      </c>
      <c r="F119" s="12"/>
      <c r="G119" s="13"/>
    </row>
    <row r="120" spans="2:7" ht="15" customHeight="1" x14ac:dyDescent="0.25">
      <c r="B120" s="39" t="s">
        <v>169</v>
      </c>
      <c r="E120" s="28">
        <f>SUM(E118:E119)</f>
        <v>1325.25</v>
      </c>
      <c r="F120" s="14"/>
      <c r="G120" s="15"/>
    </row>
    <row r="121" spans="2:7" ht="15" customHeight="1" x14ac:dyDescent="0.25"/>
    <row r="122" spans="2:7" ht="15" customHeight="1" x14ac:dyDescent="0.25">
      <c r="B122" s="39" t="s">
        <v>237</v>
      </c>
      <c r="C122" s="3" t="s">
        <v>38</v>
      </c>
      <c r="D122" s="27" t="s">
        <v>13</v>
      </c>
      <c r="E122" s="28">
        <v>166</v>
      </c>
      <c r="F122" s="14" t="s">
        <v>39</v>
      </c>
      <c r="G122" s="15" t="s">
        <v>60</v>
      </c>
    </row>
    <row r="123" spans="2:7" ht="15" customHeight="1" x14ac:dyDescent="0.25">
      <c r="B123" s="39" t="s">
        <v>238</v>
      </c>
      <c r="C123" s="3" t="s">
        <v>154</v>
      </c>
      <c r="D123" s="27" t="s">
        <v>10</v>
      </c>
      <c r="E123" s="28">
        <v>331.25</v>
      </c>
      <c r="F123" s="14"/>
      <c r="G123" s="15"/>
    </row>
    <row r="124" spans="2:7" ht="15" customHeight="1" x14ac:dyDescent="0.25">
      <c r="B124" s="39" t="s">
        <v>239</v>
      </c>
      <c r="C124" s="3" t="s">
        <v>137</v>
      </c>
      <c r="D124" s="27" t="s">
        <v>10</v>
      </c>
      <c r="E124" s="28">
        <v>558</v>
      </c>
      <c r="F124" s="14"/>
      <c r="G124" s="15"/>
    </row>
    <row r="125" spans="2:7" ht="15" customHeight="1" x14ac:dyDescent="0.25">
      <c r="B125" s="39" t="s">
        <v>240</v>
      </c>
      <c r="C125" s="27" t="s">
        <v>138</v>
      </c>
      <c r="D125" s="27" t="s">
        <v>10</v>
      </c>
      <c r="E125" s="29">
        <v>110</v>
      </c>
      <c r="F125" s="17"/>
      <c r="G125" s="18"/>
    </row>
    <row r="126" spans="2:7" ht="15" customHeight="1" x14ac:dyDescent="0.25">
      <c r="B126" s="36" t="s">
        <v>241</v>
      </c>
      <c r="C126" s="24" t="s">
        <v>91</v>
      </c>
      <c r="D126" s="24" t="s">
        <v>10</v>
      </c>
      <c r="E126" s="26">
        <v>145</v>
      </c>
      <c r="F126" s="12"/>
      <c r="G126" s="13"/>
    </row>
    <row r="127" spans="2:7" ht="15" customHeight="1" x14ac:dyDescent="0.25">
      <c r="B127" s="39" t="s">
        <v>169</v>
      </c>
      <c r="E127" s="28">
        <f>SUM(E122:E126)</f>
        <v>1310.25</v>
      </c>
      <c r="F127" s="14"/>
      <c r="G127" s="15"/>
    </row>
    <row r="128" spans="2:7" ht="15" customHeight="1" x14ac:dyDescent="0.25"/>
    <row r="129" spans="2:7" ht="15" customHeight="1" x14ac:dyDescent="0.25">
      <c r="B129" s="36" t="s">
        <v>242</v>
      </c>
      <c r="C129" s="24"/>
      <c r="D129" s="24" t="s">
        <v>10</v>
      </c>
      <c r="E129" s="26">
        <v>79.64</v>
      </c>
      <c r="F129" s="12" t="s">
        <v>139</v>
      </c>
      <c r="G129" s="13" t="s">
        <v>140</v>
      </c>
    </row>
    <row r="130" spans="2:7" ht="15" customHeight="1" x14ac:dyDescent="0.25"/>
    <row r="131" spans="2:7" ht="15" customHeight="1" x14ac:dyDescent="0.25">
      <c r="B131" s="39" t="s">
        <v>243</v>
      </c>
      <c r="C131" s="3" t="s">
        <v>155</v>
      </c>
      <c r="D131" s="27" t="s">
        <v>10</v>
      </c>
      <c r="E131" s="28">
        <v>520</v>
      </c>
      <c r="F131" s="14" t="s">
        <v>40</v>
      </c>
      <c r="G131" s="15" t="s">
        <v>41</v>
      </c>
    </row>
    <row r="132" spans="2:7" ht="15" customHeight="1" x14ac:dyDescent="0.25">
      <c r="B132" s="39" t="s">
        <v>244</v>
      </c>
      <c r="C132" s="3">
        <v>33365670519</v>
      </c>
      <c r="D132" s="3" t="s">
        <v>68</v>
      </c>
      <c r="E132" s="28">
        <v>3160.85</v>
      </c>
      <c r="F132" s="14"/>
      <c r="G132" s="15"/>
    </row>
    <row r="133" spans="2:7" ht="15" customHeight="1" x14ac:dyDescent="0.25">
      <c r="B133" s="39" t="s">
        <v>245</v>
      </c>
      <c r="C133" s="3" t="s">
        <v>84</v>
      </c>
      <c r="D133" s="27" t="s">
        <v>10</v>
      </c>
      <c r="E133" s="28">
        <v>64.7</v>
      </c>
      <c r="F133" s="14"/>
      <c r="G133" s="15"/>
    </row>
    <row r="134" spans="2:7" ht="15" customHeight="1" x14ac:dyDescent="0.25">
      <c r="B134" s="39" t="s">
        <v>246</v>
      </c>
      <c r="C134" s="3" t="s">
        <v>92</v>
      </c>
      <c r="D134" s="27" t="s">
        <v>10</v>
      </c>
      <c r="E134" s="28">
        <v>31.86</v>
      </c>
      <c r="F134" s="14"/>
      <c r="G134" s="15"/>
    </row>
    <row r="135" spans="2:7" ht="15" customHeight="1" x14ac:dyDescent="0.25">
      <c r="B135" s="39" t="s">
        <v>247</v>
      </c>
      <c r="C135" s="3" t="s">
        <v>141</v>
      </c>
      <c r="D135" s="3" t="s">
        <v>103</v>
      </c>
      <c r="E135" s="28">
        <v>1250</v>
      </c>
      <c r="F135" s="14"/>
      <c r="G135" s="15"/>
    </row>
    <row r="136" spans="2:7" ht="15" customHeight="1" x14ac:dyDescent="0.25">
      <c r="B136" s="39" t="s">
        <v>248</v>
      </c>
      <c r="C136" s="3" t="s">
        <v>142</v>
      </c>
      <c r="D136" s="3" t="s">
        <v>8</v>
      </c>
      <c r="E136" s="28">
        <v>280</v>
      </c>
      <c r="F136" s="14"/>
      <c r="G136" s="15"/>
    </row>
    <row r="137" spans="2:7" ht="15" customHeight="1" x14ac:dyDescent="0.25">
      <c r="B137" s="39" t="s">
        <v>228</v>
      </c>
      <c r="C137" s="3" t="s">
        <v>59</v>
      </c>
      <c r="D137" s="3" t="s">
        <v>13</v>
      </c>
      <c r="E137" s="28">
        <v>11964.8</v>
      </c>
      <c r="F137" s="14"/>
      <c r="G137" s="15"/>
    </row>
    <row r="138" spans="2:7" ht="15" customHeight="1" x14ac:dyDescent="0.25">
      <c r="B138" s="39" t="s">
        <v>249</v>
      </c>
      <c r="C138" s="3" t="s">
        <v>143</v>
      </c>
      <c r="D138" s="3" t="s">
        <v>8</v>
      </c>
      <c r="E138" s="28">
        <v>1700</v>
      </c>
      <c r="F138" s="14"/>
      <c r="G138" s="15"/>
    </row>
    <row r="139" spans="2:7" ht="15" customHeight="1" x14ac:dyDescent="0.25">
      <c r="B139" s="39" t="s">
        <v>250</v>
      </c>
      <c r="C139" s="27" t="s">
        <v>144</v>
      </c>
      <c r="D139" s="27" t="s">
        <v>257</v>
      </c>
      <c r="E139" s="29">
        <v>1738.58</v>
      </c>
      <c r="F139" s="17"/>
      <c r="G139" s="18"/>
    </row>
    <row r="140" spans="2:7" ht="15" customHeight="1" x14ac:dyDescent="0.25">
      <c r="B140" s="39" t="s">
        <v>251</v>
      </c>
      <c r="C140" s="27" t="s">
        <v>156</v>
      </c>
      <c r="D140" s="27" t="s">
        <v>10</v>
      </c>
      <c r="E140" s="29">
        <v>538.5</v>
      </c>
      <c r="F140" s="17"/>
      <c r="G140" s="18"/>
    </row>
    <row r="141" spans="2:7" ht="15" customHeight="1" x14ac:dyDescent="0.25">
      <c r="B141" s="39" t="s">
        <v>252</v>
      </c>
      <c r="C141" s="27" t="s">
        <v>157</v>
      </c>
      <c r="D141" s="3" t="s">
        <v>8</v>
      </c>
      <c r="E141" s="29">
        <v>3965</v>
      </c>
      <c r="F141" s="17"/>
      <c r="G141" s="18"/>
    </row>
    <row r="142" spans="2:7" ht="15" customHeight="1" x14ac:dyDescent="0.25">
      <c r="B142" s="37" t="s">
        <v>253</v>
      </c>
      <c r="C142" s="24">
        <v>69418360425</v>
      </c>
      <c r="D142" s="24" t="s">
        <v>102</v>
      </c>
      <c r="E142" s="26">
        <v>800</v>
      </c>
      <c r="F142" s="12"/>
      <c r="G142" s="13"/>
    </row>
    <row r="143" spans="2:7" ht="15" customHeight="1" x14ac:dyDescent="0.25">
      <c r="B143" s="38"/>
      <c r="C143" s="27"/>
      <c r="D143" s="27"/>
      <c r="E143" s="29">
        <f>SUM(E131:E142)</f>
        <v>26014.29</v>
      </c>
      <c r="F143" s="17"/>
      <c r="G143" s="18"/>
    </row>
    <row r="144" spans="2:7" ht="15" customHeight="1" x14ac:dyDescent="0.25"/>
    <row r="145" spans="2:7" ht="15" customHeight="1" x14ac:dyDescent="0.25">
      <c r="B145" s="37" t="s">
        <v>56</v>
      </c>
      <c r="C145" s="24" t="s">
        <v>57</v>
      </c>
      <c r="D145" s="24" t="s">
        <v>10</v>
      </c>
      <c r="E145" s="26">
        <v>1217.73</v>
      </c>
      <c r="F145" s="12" t="s">
        <v>42</v>
      </c>
      <c r="G145" s="13" t="s">
        <v>43</v>
      </c>
    </row>
    <row r="146" spans="2:7" ht="15" customHeight="1" x14ac:dyDescent="0.25"/>
    <row r="147" spans="2:7" ht="15" customHeight="1" x14ac:dyDescent="0.25">
      <c r="B147" s="38" t="s">
        <v>182</v>
      </c>
      <c r="C147" s="27" t="s">
        <v>145</v>
      </c>
      <c r="D147" s="27" t="s">
        <v>10</v>
      </c>
      <c r="E147" s="29">
        <v>3563.06</v>
      </c>
      <c r="F147" s="17" t="s">
        <v>61</v>
      </c>
      <c r="G147" s="18" t="s">
        <v>44</v>
      </c>
    </row>
    <row r="148" spans="2:7" ht="15" customHeight="1" x14ac:dyDescent="0.25">
      <c r="B148" s="37" t="s">
        <v>183</v>
      </c>
      <c r="C148" s="24" t="s">
        <v>73</v>
      </c>
      <c r="D148" s="24" t="s">
        <v>8</v>
      </c>
      <c r="E148" s="26">
        <v>2878.75</v>
      </c>
      <c r="F148" s="12"/>
      <c r="G148" s="13"/>
    </row>
    <row r="149" spans="2:7" ht="15" customHeight="1" x14ac:dyDescent="0.25">
      <c r="B149" s="34" t="s">
        <v>9</v>
      </c>
      <c r="E149" s="28">
        <f>SUM(E147:E148)</f>
        <v>6441.8099999999995</v>
      </c>
      <c r="F149" s="14"/>
      <c r="G149" s="15"/>
    </row>
    <row r="150" spans="2:7" ht="15" customHeight="1" x14ac:dyDescent="0.25"/>
    <row r="151" spans="2:7" ht="15" customHeight="1" x14ac:dyDescent="0.25">
      <c r="B151" s="37" t="s">
        <v>146</v>
      </c>
      <c r="C151" s="24" t="s">
        <v>147</v>
      </c>
      <c r="D151" s="24" t="s">
        <v>10</v>
      </c>
      <c r="E151" s="26">
        <v>1789.96</v>
      </c>
      <c r="F151" s="12">
        <v>4227</v>
      </c>
      <c r="G151" s="13" t="s">
        <v>93</v>
      </c>
    </row>
    <row r="152" spans="2:7" ht="15" customHeight="1" x14ac:dyDescent="0.25"/>
    <row r="153" spans="2:7" ht="15" customHeight="1" x14ac:dyDescent="0.25">
      <c r="B153" s="34" t="s">
        <v>94</v>
      </c>
      <c r="C153" s="3" t="s">
        <v>95</v>
      </c>
      <c r="D153" s="27" t="s">
        <v>10</v>
      </c>
      <c r="E153" s="29">
        <v>70.599999999999994</v>
      </c>
      <c r="F153" s="17" t="s">
        <v>62</v>
      </c>
      <c r="G153" s="18" t="s">
        <v>63</v>
      </c>
    </row>
    <row r="154" spans="2:7" ht="15" customHeight="1" x14ac:dyDescent="0.25">
      <c r="B154" s="38" t="s">
        <v>184</v>
      </c>
      <c r="C154" s="27" t="s">
        <v>45</v>
      </c>
      <c r="D154" s="27" t="s">
        <v>10</v>
      </c>
      <c r="E154" s="29">
        <v>504.34</v>
      </c>
      <c r="F154" s="17"/>
      <c r="G154" s="18"/>
    </row>
    <row r="155" spans="2:7" ht="15" customHeight="1" x14ac:dyDescent="0.25">
      <c r="B155" s="37" t="s">
        <v>185</v>
      </c>
      <c r="C155" s="24" t="s">
        <v>148</v>
      </c>
      <c r="D155" s="24" t="s">
        <v>10</v>
      </c>
      <c r="E155" s="26">
        <v>284</v>
      </c>
      <c r="F155" s="12"/>
      <c r="G155" s="13"/>
    </row>
    <row r="156" spans="2:7" ht="15" customHeight="1" x14ac:dyDescent="0.25">
      <c r="B156" s="34" t="s">
        <v>9</v>
      </c>
      <c r="E156" s="28">
        <f>SUM(E153:E155)</f>
        <v>858.93999999999994</v>
      </c>
      <c r="F156" s="14"/>
      <c r="G156" s="15"/>
    </row>
    <row r="157" spans="2:7" ht="15" customHeight="1" x14ac:dyDescent="0.25"/>
    <row r="158" spans="2:7" ht="15" customHeight="1" x14ac:dyDescent="0.25">
      <c r="B158" s="37" t="s">
        <v>259</v>
      </c>
      <c r="C158" s="24" t="s">
        <v>149</v>
      </c>
      <c r="D158" s="24" t="s">
        <v>152</v>
      </c>
      <c r="E158" s="26">
        <v>24875</v>
      </c>
      <c r="F158" s="12" t="s">
        <v>150</v>
      </c>
      <c r="G158" s="13" t="s">
        <v>151</v>
      </c>
    </row>
    <row r="159" spans="2:7" ht="15" customHeight="1" x14ac:dyDescent="0.25"/>
    <row r="160" spans="2:7" ht="15" customHeight="1" x14ac:dyDescent="0.25">
      <c r="B160" s="34" t="s">
        <v>254</v>
      </c>
      <c r="E160" s="25">
        <f>295133.31+229861.96-186283.77+48696.96+37928.39-30736.97</f>
        <v>394599.88</v>
      </c>
    </row>
    <row r="161" spans="2:7" ht="15" customHeight="1" x14ac:dyDescent="0.25">
      <c r="B161" s="34" t="s">
        <v>255</v>
      </c>
      <c r="C161" s="32"/>
      <c r="E161" s="25">
        <f>1800+2717.6+9200+800+99*100+25+50+14666.96</f>
        <v>39159.56</v>
      </c>
    </row>
    <row r="162" spans="2:7" ht="15" customHeight="1" x14ac:dyDescent="0.25"/>
    <row r="163" spans="2:7" ht="18.75" customHeight="1" x14ac:dyDescent="0.25"/>
    <row r="164" spans="2:7" ht="18.75" customHeight="1" x14ac:dyDescent="0.25">
      <c r="B164" s="41" t="s">
        <v>46</v>
      </c>
      <c r="C164" s="20"/>
      <c r="D164" s="20"/>
      <c r="E164" s="33">
        <f>+E161+E160+E158+E156+E151+E149+E145+E143+E129+E127+E120+E116+E112+E110+E97+E91+E50+E45+E41+E39+E31+E27+E25+E19+E12+E8+E6</f>
        <v>589715.2300000001</v>
      </c>
      <c r="F164" s="21"/>
      <c r="G164" s="19"/>
    </row>
    <row r="165" spans="2:7" ht="18.75" customHeight="1" x14ac:dyDescent="0.25">
      <c r="B165" s="42" t="s">
        <v>158</v>
      </c>
    </row>
    <row r="166" spans="2:7" ht="15" customHeight="1" x14ac:dyDescent="0.25"/>
    <row r="167" spans="2:7" s="1" customFormat="1" ht="16.5" x14ac:dyDescent="0.25">
      <c r="B167" s="34"/>
      <c r="C167" s="3"/>
      <c r="D167" s="3"/>
      <c r="E167" s="25"/>
      <c r="F167" s="22"/>
      <c r="G167" s="2"/>
    </row>
    <row r="168" spans="2:7" s="1" customFormat="1" ht="16.5" x14ac:dyDescent="0.25">
      <c r="B168" s="34"/>
      <c r="C168" s="3"/>
      <c r="D168" s="3"/>
      <c r="E168" s="25"/>
      <c r="F168" s="22"/>
      <c r="G168" s="2"/>
    </row>
    <row r="169" spans="2:7" s="1" customFormat="1" ht="16.5" x14ac:dyDescent="0.25">
      <c r="B169" s="34"/>
      <c r="C169" s="3"/>
      <c r="D169" s="3"/>
      <c r="E169" s="25"/>
      <c r="F169" s="22"/>
      <c r="G169" s="2"/>
    </row>
    <row r="170" spans="2:7" s="1" customFormat="1" ht="16.5" x14ac:dyDescent="0.25">
      <c r="B170" s="34"/>
      <c r="C170" s="3"/>
      <c r="D170" s="3"/>
      <c r="E170" s="25"/>
      <c r="F170" s="22"/>
      <c r="G170" s="2"/>
    </row>
    <row r="171" spans="2:7" s="1" customFormat="1" ht="16.5" x14ac:dyDescent="0.25">
      <c r="B171" s="34"/>
      <c r="C171" s="3"/>
      <c r="D171" s="3"/>
      <c r="E171" s="25"/>
      <c r="F171" s="22"/>
      <c r="G171" s="2"/>
    </row>
    <row r="172" spans="2:7" s="1" customFormat="1" ht="16.5" x14ac:dyDescent="0.25">
      <c r="B172" s="34"/>
      <c r="C172" s="3"/>
      <c r="D172" s="3"/>
      <c r="E172" s="25"/>
      <c r="F172" s="22"/>
      <c r="G172" s="2"/>
    </row>
    <row r="173" spans="2:7" s="1" customFormat="1" ht="16.5" x14ac:dyDescent="0.25">
      <c r="B173" s="34"/>
      <c r="C173" s="3"/>
      <c r="D173" s="3"/>
      <c r="E173" s="25"/>
      <c r="F173" s="22"/>
      <c r="G173" s="2"/>
    </row>
    <row r="174" spans="2:7" s="1" customFormat="1" ht="16.5" x14ac:dyDescent="0.25">
      <c r="B174" s="34"/>
      <c r="C174" s="3"/>
      <c r="D174" s="3"/>
      <c r="E174" s="25"/>
      <c r="F174" s="22"/>
      <c r="G174" s="2"/>
    </row>
    <row r="175" spans="2:7" s="1" customFormat="1" ht="16.5" x14ac:dyDescent="0.25">
      <c r="B175" s="34"/>
      <c r="C175" s="3"/>
      <c r="D175" s="3"/>
      <c r="E175" s="25"/>
      <c r="F175" s="22"/>
      <c r="G175" s="2"/>
    </row>
    <row r="176" spans="2:7" s="1" customFormat="1" ht="16.5" x14ac:dyDescent="0.25">
      <c r="B176" s="34"/>
      <c r="C176" s="3"/>
      <c r="D176" s="3"/>
      <c r="E176" s="25"/>
      <c r="F176" s="22"/>
      <c r="G176" s="2"/>
    </row>
    <row r="177" spans="2:7" s="1" customFormat="1" ht="16.5" x14ac:dyDescent="0.25">
      <c r="B177" s="34"/>
      <c r="C177" s="3"/>
      <c r="D177" s="3"/>
      <c r="E177" s="25"/>
      <c r="F177" s="22"/>
      <c r="G177" s="2"/>
    </row>
    <row r="178" spans="2:7" s="1" customFormat="1" ht="16.5" x14ac:dyDescent="0.25">
      <c r="B178" s="34"/>
      <c r="C178" s="3"/>
      <c r="D178" s="3"/>
      <c r="E178" s="25"/>
      <c r="F178" s="22"/>
      <c r="G178" s="2"/>
    </row>
    <row r="179" spans="2:7" s="1" customFormat="1" ht="16.5" x14ac:dyDescent="0.25">
      <c r="B179" s="34"/>
      <c r="C179" s="3"/>
      <c r="D179" s="3"/>
      <c r="E179" s="25"/>
      <c r="F179" s="22"/>
      <c r="G179" s="2"/>
    </row>
    <row r="180" spans="2:7" s="1" customFormat="1" ht="16.5" x14ac:dyDescent="0.25">
      <c r="B180" s="34"/>
      <c r="C180" s="3"/>
      <c r="D180" s="3"/>
      <c r="E180" s="25"/>
      <c r="F180" s="22"/>
      <c r="G180" s="2"/>
    </row>
    <row r="181" spans="2:7" s="1" customFormat="1" ht="16.5" x14ac:dyDescent="0.25">
      <c r="B181" s="34"/>
      <c r="C181" s="3"/>
      <c r="D181" s="3"/>
      <c r="E181" s="25"/>
      <c r="F181" s="22"/>
      <c r="G181" s="2"/>
    </row>
    <row r="182" spans="2:7" s="1" customFormat="1" ht="16.5" x14ac:dyDescent="0.25">
      <c r="B182" s="34"/>
      <c r="C182" s="3"/>
      <c r="D182" s="3"/>
      <c r="E182" s="25"/>
      <c r="F182" s="22"/>
      <c r="G182" s="2"/>
    </row>
  </sheetData>
  <sheetProtection algorithmName="SHA-512" hashValue="NLllWUTBCIivHxyvPhMU3lc02N7uZeZRjmo4jUqSF7m9UuT6pina+txL1kk+HHwSevtKHxOqcRkNH4APMFLNkA==" saltValue="nzcoOUe8BV8WqJAUSSYo5w==" spinCount="100000" sheet="1" objects="1" scenarios="1"/>
  <mergeCells count="1">
    <mergeCell ref="F4:G4"/>
  </mergeCells>
  <pageMargins left="0.7" right="0.7" top="0.75" bottom="0.75" header="0.3" footer="0.3"/>
  <pageSetup scale="2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Klaudija</cp:lastModifiedBy>
  <cp:lastPrinted>2026-05-20T11:59:53Z</cp:lastPrinted>
  <dcterms:created xsi:type="dcterms:W3CDTF">2015-06-05T18:17:20Z</dcterms:created>
  <dcterms:modified xsi:type="dcterms:W3CDTF">2026-05-20T12:00:52Z</dcterms:modified>
</cp:coreProperties>
</file>