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udija\Desktop\2026\Transparentnost\"/>
    </mc:Choice>
  </mc:AlternateContent>
  <xr:revisionPtr revIDLastSave="0" documentId="8_{48C373A2-79D8-4BCD-9CAF-A70906C7AC7F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04-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0" i="3" l="1"/>
  <c r="E153" i="3"/>
  <c r="E140" i="3"/>
  <c r="E56" i="3"/>
  <c r="E39" i="3"/>
  <c r="E6" i="3"/>
  <c r="E148" i="3" l="1"/>
  <c r="E110" i="3"/>
  <c r="E105" i="3"/>
  <c r="E92" i="3"/>
  <c r="E28" i="3"/>
  <c r="E98" i="3"/>
  <c r="E10" i="3"/>
  <c r="E156" i="3" s="1"/>
  <c r="E33" i="3"/>
  <c r="E21" i="3"/>
  <c r="E86" i="3"/>
  <c r="E52" i="3"/>
  <c r="E45" i="3"/>
  <c r="E16" i="3"/>
</calcChain>
</file>

<file path=xl/sharedStrings.xml><?xml version="1.0" encoding="utf-8"?>
<sst xmlns="http://schemas.openxmlformats.org/spreadsheetml/2006/main" count="363" uniqueCount="253">
  <si>
    <t>NAZIV ISPLATITELJA: Fakultet za menadžment u turizmu i ugostiteljestvu, Opatija</t>
  </si>
  <si>
    <t>NAZIV PRIMATELJA</t>
  </si>
  <si>
    <t>OIB PRIMATELJA</t>
  </si>
  <si>
    <t>SJEDIŠTE</t>
  </si>
  <si>
    <t>Način objave - ukupni iznos po primatelju</t>
  </si>
  <si>
    <t>VRSTA RASHODA</t>
  </si>
  <si>
    <t>3213</t>
  </si>
  <si>
    <t>Stručno usavršavanje zaposlenika</t>
  </si>
  <si>
    <t>Rijeka</t>
  </si>
  <si>
    <t>Ukupno</t>
  </si>
  <si>
    <t>Zagreb</t>
  </si>
  <si>
    <t>3221</t>
  </si>
  <si>
    <t>Uredski materijal i ostali materijalni rashodi</t>
  </si>
  <si>
    <t>Opatija</t>
  </si>
  <si>
    <t>62171880268</t>
  </si>
  <si>
    <t>57807962737</t>
  </si>
  <si>
    <t>27759560625</t>
  </si>
  <si>
    <t>3231</t>
  </si>
  <si>
    <t>3232</t>
  </si>
  <si>
    <t>Usluge tekućeg i investicijskog održavanja</t>
  </si>
  <si>
    <t>36856415212</t>
  </si>
  <si>
    <t>06144393646</t>
  </si>
  <si>
    <t>3233</t>
  </si>
  <si>
    <t>Usluge promidžbe i informiranja</t>
  </si>
  <si>
    <t>3234</t>
  </si>
  <si>
    <t>Komunalne usluge</t>
  </si>
  <si>
    <t>Zakupnine i najamnine</t>
  </si>
  <si>
    <t>Lovran</t>
  </si>
  <si>
    <t>87500773013</t>
  </si>
  <si>
    <t>GDPR</t>
  </si>
  <si>
    <t>Kastav</t>
  </si>
  <si>
    <t>3239</t>
  </si>
  <si>
    <t>Ostale usluge</t>
  </si>
  <si>
    <t>33679708526</t>
  </si>
  <si>
    <t>3293</t>
  </si>
  <si>
    <t>Reprezentacija</t>
  </si>
  <si>
    <t>38281545411</t>
  </si>
  <si>
    <t>3294</t>
  </si>
  <si>
    <t>3299</t>
  </si>
  <si>
    <t>Ostali nespomenuti rashodi poslovanja</t>
  </si>
  <si>
    <t>3431</t>
  </si>
  <si>
    <t>Bankarske usluge i usluge platnog prometa</t>
  </si>
  <si>
    <t>30641829498</t>
  </si>
  <si>
    <t>Sveukupno</t>
  </si>
  <si>
    <t>56566580479</t>
  </si>
  <si>
    <t>3223</t>
  </si>
  <si>
    <t>Energija</t>
  </si>
  <si>
    <t>Usluge telefona, interneta, pošte i prijevoza</t>
  </si>
  <si>
    <t>HRVATSKI TELEKOM D.D.</t>
  </si>
  <si>
    <t>81793146560</t>
  </si>
  <si>
    <t>ZABA - ZAGREBAČKA BANKA D.D.</t>
  </si>
  <si>
    <t>92963223473</t>
  </si>
  <si>
    <t>3235</t>
  </si>
  <si>
    <t>15573308024</t>
  </si>
  <si>
    <t>Članarine i norme</t>
  </si>
  <si>
    <t>4241</t>
  </si>
  <si>
    <t>Knjige</t>
  </si>
  <si>
    <t>Tuhelj</t>
  </si>
  <si>
    <t>Službena putovanja</t>
  </si>
  <si>
    <t>63073332379</t>
  </si>
  <si>
    <t>A1 HRVATSKA D.O.O.</t>
  </si>
  <si>
    <t>29524210204</t>
  </si>
  <si>
    <t>80805858278</t>
  </si>
  <si>
    <t>Ičići</t>
  </si>
  <si>
    <t>11857024889</t>
  </si>
  <si>
    <t>Žminj</t>
  </si>
  <si>
    <t>Matulji</t>
  </si>
  <si>
    <t>Računalne usluge</t>
  </si>
  <si>
    <t>85821130368</t>
  </si>
  <si>
    <t>46118101286</t>
  </si>
  <si>
    <t>77917801452</t>
  </si>
  <si>
    <t>84122581314</t>
  </si>
  <si>
    <t>Premije osiguranja</t>
  </si>
  <si>
    <t>26187994862</t>
  </si>
  <si>
    <t>83292250774</t>
  </si>
  <si>
    <t>68419124305</t>
  </si>
  <si>
    <t>Poreč</t>
  </si>
  <si>
    <t>3225</t>
  </si>
  <si>
    <t>Sitni inventar i auto gume</t>
  </si>
  <si>
    <t>42961482220</t>
  </si>
  <si>
    <t>99455464348</t>
  </si>
  <si>
    <t>Viškovo</t>
  </si>
  <si>
    <t>3241</t>
  </si>
  <si>
    <t>Naknade troškova osobama izvan radnog odnosa</t>
  </si>
  <si>
    <t>3295</t>
  </si>
  <si>
    <t>Pristojbe i naknade</t>
  </si>
  <si>
    <t>94443043935</t>
  </si>
  <si>
    <t>79643690725</t>
  </si>
  <si>
    <t>ukupno</t>
  </si>
  <si>
    <t>Terme tuhelj d.o.o.</t>
  </si>
  <si>
    <t>Orelj d.o.o.</t>
  </si>
  <si>
    <t xml:space="preserve">Vereno d.o.o. </t>
  </si>
  <si>
    <t>HEP opskrba d.o.o.</t>
  </si>
  <si>
    <t>INA industrija nafte d.d.</t>
  </si>
  <si>
    <t>UPI-2M PLUS d.o.o.</t>
  </si>
  <si>
    <t>Arialift d.o.o.</t>
  </si>
  <si>
    <t>B elektronika d.o.o. rijeka</t>
  </si>
  <si>
    <t>DMD promocija d.o.o.</t>
  </si>
  <si>
    <t>Grad opatija</t>
  </si>
  <si>
    <t>KD Vodovod i kanalizacija d.o.o., podružnica Liburnijske vode</t>
  </si>
  <si>
    <t>Provitalis d.o.o. svetvinčenat</t>
  </si>
  <si>
    <t>Studentski centar rijeka</t>
  </si>
  <si>
    <t>Netcom d.o.o. rijeka</t>
  </si>
  <si>
    <t>Ris d.o.o. kastav</t>
  </si>
  <si>
    <t>Sveučilišna knjižnica rijeka</t>
  </si>
  <si>
    <t>Lrh liburnia riviera hoteli  d.d.,</t>
  </si>
  <si>
    <t>Securitas hrvatska d.o.o.</t>
  </si>
  <si>
    <t>Tiskara i grafika Viškovo</t>
  </si>
  <si>
    <t>Croatia osiguranje</t>
  </si>
  <si>
    <t>Klaster zdravstvenog turizma Kvarnera</t>
  </si>
  <si>
    <t>Državni proračun</t>
  </si>
  <si>
    <t>Fina zagreb</t>
  </si>
  <si>
    <t>Hrvatska radiotelevizija hrt zagreb</t>
  </si>
  <si>
    <t>Ostali rashodi za zaposlenike</t>
  </si>
  <si>
    <t>Linguae d.o.o.</t>
  </si>
  <si>
    <t>PILKOS obrt</t>
  </si>
  <si>
    <t>Agencija za komercijalnu djelatnost</t>
  </si>
  <si>
    <t>IKEA</t>
  </si>
  <si>
    <t>Sesvete</t>
  </si>
  <si>
    <t>HRVATSKA POŠTA</t>
  </si>
  <si>
    <t>Balvan d.o.o.</t>
  </si>
  <si>
    <t>Antonela art design</t>
  </si>
  <si>
    <t>Jastrebarsko</t>
  </si>
  <si>
    <t>NARODNE NOVINE</t>
  </si>
  <si>
    <t>Zagorski list d.o.o.</t>
  </si>
  <si>
    <t>Zabok</t>
  </si>
  <si>
    <t>Komunalac d.o.o.</t>
  </si>
  <si>
    <t>Jurdani</t>
  </si>
  <si>
    <t>Feel d.o.o.</t>
  </si>
  <si>
    <t>Kreativni odjel</t>
  </si>
  <si>
    <t>Pearson education</t>
  </si>
  <si>
    <t>UK</t>
  </si>
  <si>
    <t>CROATIA poliklinika</t>
  </si>
  <si>
    <t>MEDICO Rijeka</t>
  </si>
  <si>
    <t>Zdravstvene usluge</t>
  </si>
  <si>
    <t>FINA</t>
  </si>
  <si>
    <t>DINO BUS</t>
  </si>
  <si>
    <t>Kostrena</t>
  </si>
  <si>
    <t>Tim d.o.o.</t>
  </si>
  <si>
    <t>Ekonomski fakultet Zagreb</t>
  </si>
  <si>
    <t>LRH Opatija</t>
  </si>
  <si>
    <t>Pavlomir d.o.o.</t>
  </si>
  <si>
    <t>Novi Vinodolski</t>
  </si>
  <si>
    <t>Trgovina Krk</t>
  </si>
  <si>
    <t>Ugostiteljstvo Nada</t>
  </si>
  <si>
    <t>Brbnik</t>
  </si>
  <si>
    <t>Malinska</t>
  </si>
  <si>
    <t>ATLAS</t>
  </si>
  <si>
    <t>Nizozemska</t>
  </si>
  <si>
    <t>HGK</t>
  </si>
  <si>
    <t>JJ ACOUSTIC</t>
  </si>
  <si>
    <t>LUXE moda</t>
  </si>
  <si>
    <t>Osijek</t>
  </si>
  <si>
    <t>Maistra</t>
  </si>
  <si>
    <t>Rovinj</t>
  </si>
  <si>
    <t>Mali raj</t>
  </si>
  <si>
    <t>Milenih hoteli</t>
  </si>
  <si>
    <t>Muiller Adria d.o.o.</t>
  </si>
  <si>
    <t>Acontact d.o.o.</t>
  </si>
  <si>
    <t>Agrolaguna d.d.</t>
  </si>
  <si>
    <t>Aminess d.d.</t>
  </si>
  <si>
    <t>Novigrad</t>
  </si>
  <si>
    <t>CT TRANSFER d.o.o.</t>
  </si>
  <si>
    <t>Cvjećarstvo Juretić</t>
  </si>
  <si>
    <t xml:space="preserve">Čavle </t>
  </si>
  <si>
    <t>Empire events d.o.o.</t>
  </si>
  <si>
    <t>Daruvar</t>
  </si>
  <si>
    <t xml:space="preserve">MAGLLA </t>
  </si>
  <si>
    <t>OMEGA bus</t>
  </si>
  <si>
    <t>Obrt Volte</t>
  </si>
  <si>
    <t>Buzet</t>
  </si>
  <si>
    <t>Pravni fakultet Rijeka</t>
  </si>
  <si>
    <t xml:space="preserve">Prijevoz putnika </t>
  </si>
  <si>
    <t>Kanfanar</t>
  </si>
  <si>
    <t>RIJO obrt</t>
  </si>
  <si>
    <t>Scorpio d.o.o.</t>
  </si>
  <si>
    <t>Travel experience</t>
  </si>
  <si>
    <t xml:space="preserve">Ultra media mass </t>
  </si>
  <si>
    <t xml:space="preserve">WEB kamere </t>
  </si>
  <si>
    <t>Valamar riviera</t>
  </si>
  <si>
    <t>Novo Čiče</t>
  </si>
  <si>
    <t>Društvo za istraživanje i potporu</t>
  </si>
  <si>
    <t>RIF</t>
  </si>
  <si>
    <t>M.E.P. d.o.o.</t>
  </si>
  <si>
    <t>Plaće, bruto</t>
  </si>
  <si>
    <t>Doprinsoi na plaće</t>
  </si>
  <si>
    <t>DONATELA DEKANIĆ</t>
  </si>
  <si>
    <t>DUNJA MEŠTROVIĆ</t>
  </si>
  <si>
    <t>Nataša Kovačić Stilinović</t>
  </si>
  <si>
    <t>Dragoljub Božović</t>
  </si>
  <si>
    <t>Iva Slivar</t>
  </si>
  <si>
    <t>Josipa Forjan</t>
  </si>
  <si>
    <t>Lucija Rogić Dumančić</t>
  </si>
  <si>
    <t>SONJA BRLEČIĆ VALČIĆ</t>
  </si>
  <si>
    <t>Stela Pleše Bonifačić</t>
  </si>
  <si>
    <t>Aleksandra Dragin</t>
  </si>
  <si>
    <t>Larry Michael Dwyer</t>
  </si>
  <si>
    <t>Maya Ivanova</t>
  </si>
  <si>
    <t>Michael Thomas Paz</t>
  </si>
  <si>
    <t>Anita Čeh Časni</t>
  </si>
  <si>
    <t>Kim Yoo Ri</t>
  </si>
  <si>
    <t>SANAZ VATANKHAN</t>
  </si>
  <si>
    <t>EMMA SUPERINA</t>
  </si>
  <si>
    <t>Lucija Gašparac</t>
  </si>
  <si>
    <t>Studentski centar Rijeka</t>
  </si>
  <si>
    <t>Studentski centar Zagreb</t>
  </si>
  <si>
    <t>22597784145</t>
  </si>
  <si>
    <t>67639733560</t>
  </si>
  <si>
    <t>53705496978</t>
  </si>
  <si>
    <t>58843087891</t>
  </si>
  <si>
    <t>44958772000</t>
  </si>
  <si>
    <t>21523879111</t>
  </si>
  <si>
    <t>87311810356</t>
  </si>
  <si>
    <t>70729350293</t>
  </si>
  <si>
    <t>69269730234</t>
  </si>
  <si>
    <t>64546066176</t>
  </si>
  <si>
    <t>99964711951</t>
  </si>
  <si>
    <t>30295003016</t>
  </si>
  <si>
    <t>91174925597</t>
  </si>
  <si>
    <t>77441978080</t>
  </si>
  <si>
    <t>80848401890</t>
  </si>
  <si>
    <t>57951842896</t>
  </si>
  <si>
    <t>33537012235</t>
  </si>
  <si>
    <t>48450888776</t>
  </si>
  <si>
    <t>27208467122</t>
  </si>
  <si>
    <t>33879979692</t>
  </si>
  <si>
    <t>66548420466</t>
  </si>
  <si>
    <t>11144558704</t>
  </si>
  <si>
    <t>85167032587</t>
  </si>
  <si>
    <t>20222848248</t>
  </si>
  <si>
    <t>84196188473</t>
  </si>
  <si>
    <t>58935879058</t>
  </si>
  <si>
    <t>90228031373</t>
  </si>
  <si>
    <t>57149756473</t>
  </si>
  <si>
    <t>89739401728</t>
  </si>
  <si>
    <t>78171364712</t>
  </si>
  <si>
    <t>84425345632</t>
  </si>
  <si>
    <t>59634492804</t>
  </si>
  <si>
    <t>49442761457</t>
  </si>
  <si>
    <t>25190869349</t>
  </si>
  <si>
    <t>78796880101</t>
  </si>
  <si>
    <t>61539838199</t>
  </si>
  <si>
    <t>42852282770</t>
  </si>
  <si>
    <t>43767699965</t>
  </si>
  <si>
    <t>72260888759</t>
  </si>
  <si>
    <t>20266642220</t>
  </si>
  <si>
    <t>59007208631</t>
  </si>
  <si>
    <t>03857142786</t>
  </si>
  <si>
    <t>81606994518</t>
  </si>
  <si>
    <t>36201212847</t>
  </si>
  <si>
    <t>90138884443</t>
  </si>
  <si>
    <t>75508100288</t>
  </si>
  <si>
    <r>
      <t>Isplate sredstava za razdoblje SVIBANJ</t>
    </r>
    <r>
      <rPr>
        <b/>
        <sz val="10"/>
        <color theme="1"/>
        <rFont val="Arial Narrow"/>
        <family val="2"/>
      </rPr>
      <t xml:space="preserve"> 2026.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</si>
</sst>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Arial"/>
      <family val="2"/>
      <charset val="238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2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right" vertical="center" indent="2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right" indent="2"/>
    </xf>
    <xf numFmtId="0" fontId="4" fillId="0" borderId="4" xfId="0" applyFont="1" applyBorder="1" applyAlignment="1">
      <alignment horizontal="left" indent="1"/>
    </xf>
    <xf numFmtId="0" fontId="4" fillId="0" borderId="0" xfId="0" applyFont="1" applyAlignment="1">
      <alignment horizontal="right" indent="2"/>
    </xf>
    <xf numFmtId="0" fontId="4" fillId="0" borderId="0" xfId="0" applyFont="1" applyAlignment="1">
      <alignment horizontal="left" indent="1"/>
    </xf>
    <xf numFmtId="0" fontId="4" fillId="0" borderId="4" xfId="0" applyFont="1" applyBorder="1" applyAlignment="1">
      <alignment horizontal="right" vertical="center" indent="2"/>
    </xf>
    <xf numFmtId="0" fontId="4" fillId="0" borderId="0" xfId="0" applyFont="1" applyBorder="1" applyAlignment="1">
      <alignment horizontal="right" indent="2"/>
    </xf>
    <xf numFmtId="0" fontId="4" fillId="0" borderId="0" xfId="0" applyFont="1" applyBorder="1" applyAlignment="1">
      <alignment horizontal="left" indent="1"/>
    </xf>
    <xf numFmtId="0" fontId="4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 indent="2"/>
    </xf>
    <xf numFmtId="43" fontId="4" fillId="0" borderId="0" xfId="1" applyFont="1" applyAlignment="1">
      <alignment horizontal="right" vertical="center" indent="2"/>
    </xf>
    <xf numFmtId="4" fontId="0" fillId="0" borderId="0" xfId="0" applyNumberFormat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14" fontId="4" fillId="0" borderId="0" xfId="0" quotePrefix="1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3" fontId="4" fillId="0" borderId="0" xfId="1" applyFont="1" applyAlignment="1">
      <alignment horizontal="right" vertical="center"/>
    </xf>
    <xf numFmtId="43" fontId="4" fillId="2" borderId="2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4" fontId="0" fillId="0" borderId="4" xfId="0" applyNumberFormat="1" applyBorder="1" applyAlignment="1">
      <alignment horizontal="right"/>
    </xf>
    <xf numFmtId="0" fontId="4" fillId="0" borderId="0" xfId="0" quotePrefix="1" applyFont="1" applyAlignment="1">
      <alignment horizontal="center" vertical="center"/>
    </xf>
  </cellXfs>
  <cellStyles count="3">
    <cellStyle name="Comma" xfId="1" builtinId="3"/>
    <cellStyle name="Normal" xfId="0" builtinId="0"/>
    <cellStyle name="Obično_List4" xfId="2" xr:uid="{9D2C7B01-7D29-41D0-92F7-933914656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07FB-800B-4D4F-A07B-A4928190BA5A}">
  <sheetPr codeName="Sheet3">
    <pageSetUpPr fitToPage="1"/>
  </sheetPr>
  <dimension ref="B1:I174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3" sqref="B13"/>
    </sheetView>
  </sheetViews>
  <sheetFormatPr defaultRowHeight="15" x14ac:dyDescent="0.25"/>
  <cols>
    <col min="1" max="1" width="3" customWidth="1"/>
    <col min="2" max="2" width="62.7109375" style="24" customWidth="1"/>
    <col min="3" max="3" width="19" style="3" customWidth="1"/>
    <col min="4" max="4" width="34.140625" style="3" customWidth="1"/>
    <col min="5" max="5" width="15.5703125" style="36" customWidth="1"/>
    <col min="6" max="6" width="11" style="4" customWidth="1"/>
    <col min="7" max="7" width="54.140625" style="2" customWidth="1"/>
  </cols>
  <sheetData>
    <row r="1" spans="2:7" x14ac:dyDescent="0.25">
      <c r="B1" s="24" t="s">
        <v>0</v>
      </c>
    </row>
    <row r="2" spans="2:7" x14ac:dyDescent="0.25">
      <c r="B2" s="24" t="s">
        <v>252</v>
      </c>
    </row>
    <row r="4" spans="2:7" ht="49.5" customHeight="1" x14ac:dyDescent="0.25">
      <c r="B4" s="25" t="s">
        <v>1</v>
      </c>
      <c r="C4" s="5" t="s">
        <v>2</v>
      </c>
      <c r="D4" s="5" t="s">
        <v>3</v>
      </c>
      <c r="E4" s="37" t="s">
        <v>4</v>
      </c>
      <c r="F4" s="33" t="s">
        <v>5</v>
      </c>
      <c r="G4" s="34"/>
    </row>
    <row r="5" spans="2:7" ht="12.95" customHeight="1" x14ac:dyDescent="0.25">
      <c r="E5" s="38"/>
    </row>
    <row r="6" spans="2:7" ht="15" customHeight="1" x14ac:dyDescent="0.25">
      <c r="B6" s="26" t="s">
        <v>89</v>
      </c>
      <c r="C6" s="21" t="s">
        <v>44</v>
      </c>
      <c r="D6" s="21" t="s">
        <v>57</v>
      </c>
      <c r="E6" s="39">
        <f>204.15+125</f>
        <v>329.15</v>
      </c>
      <c r="F6" s="9">
        <v>3211</v>
      </c>
      <c r="G6" s="10" t="s">
        <v>58</v>
      </c>
    </row>
    <row r="7" spans="2:7" ht="15" customHeight="1" x14ac:dyDescent="0.25">
      <c r="D7" s="22"/>
      <c r="E7" s="40"/>
      <c r="F7" s="11"/>
      <c r="G7" s="12"/>
    </row>
    <row r="8" spans="2:7" ht="15" customHeight="1" x14ac:dyDescent="0.25">
      <c r="B8" s="29" t="s">
        <v>114</v>
      </c>
      <c r="C8" s="3" t="s">
        <v>207</v>
      </c>
      <c r="D8" s="22" t="s">
        <v>8</v>
      </c>
      <c r="E8" s="40">
        <v>1200</v>
      </c>
      <c r="F8" s="7" t="s">
        <v>6</v>
      </c>
      <c r="G8" s="6" t="s">
        <v>7</v>
      </c>
    </row>
    <row r="9" spans="2:7" x14ac:dyDescent="0.25">
      <c r="B9" s="30" t="s">
        <v>157</v>
      </c>
      <c r="C9" s="21" t="s">
        <v>208</v>
      </c>
      <c r="D9" s="21" t="s">
        <v>10</v>
      </c>
      <c r="E9" s="39">
        <v>600</v>
      </c>
      <c r="F9" s="13"/>
      <c r="G9" s="8"/>
    </row>
    <row r="10" spans="2:7" ht="15" customHeight="1" x14ac:dyDescent="0.25">
      <c r="B10" s="29" t="s">
        <v>88</v>
      </c>
      <c r="E10" s="40">
        <f>SUM(E8:E9)</f>
        <v>1800</v>
      </c>
      <c r="F10" s="11"/>
      <c r="G10" s="12"/>
    </row>
    <row r="11" spans="2:7" ht="15" customHeight="1" x14ac:dyDescent="0.25">
      <c r="B11" s="29"/>
      <c r="D11" s="22"/>
      <c r="E11" s="40"/>
    </row>
    <row r="12" spans="2:7" ht="15" customHeight="1" x14ac:dyDescent="0.25">
      <c r="B12" s="29" t="s">
        <v>116</v>
      </c>
      <c r="C12" s="3" t="s">
        <v>209</v>
      </c>
      <c r="D12" s="22" t="s">
        <v>10</v>
      </c>
      <c r="E12" s="40">
        <v>198.9</v>
      </c>
      <c r="F12" s="11" t="s">
        <v>11</v>
      </c>
      <c r="G12" s="12" t="s">
        <v>12</v>
      </c>
    </row>
    <row r="13" spans="2:7" ht="15" customHeight="1" x14ac:dyDescent="0.25">
      <c r="B13" s="29" t="s">
        <v>115</v>
      </c>
      <c r="C13" s="3" t="s">
        <v>210</v>
      </c>
      <c r="D13" s="22" t="s">
        <v>66</v>
      </c>
      <c r="E13" s="40">
        <v>83.5</v>
      </c>
      <c r="F13" s="11"/>
      <c r="G13" s="12"/>
    </row>
    <row r="14" spans="2:7" ht="15" customHeight="1" x14ac:dyDescent="0.25">
      <c r="B14" s="29" t="s">
        <v>90</v>
      </c>
      <c r="C14" s="3" t="s">
        <v>14</v>
      </c>
      <c r="D14" s="22" t="s">
        <v>13</v>
      </c>
      <c r="E14" s="40">
        <v>409.75</v>
      </c>
      <c r="F14" s="11"/>
      <c r="G14" s="12"/>
    </row>
    <row r="15" spans="2:7" ht="15" customHeight="1" x14ac:dyDescent="0.25">
      <c r="B15" s="26" t="s">
        <v>91</v>
      </c>
      <c r="C15" s="21" t="s">
        <v>15</v>
      </c>
      <c r="D15" s="21" t="s">
        <v>13</v>
      </c>
      <c r="E15" s="39">
        <v>559.92999999999995</v>
      </c>
      <c r="F15" s="9"/>
      <c r="G15" s="10"/>
    </row>
    <row r="16" spans="2:7" ht="15" customHeight="1" x14ac:dyDescent="0.25">
      <c r="B16" s="29" t="s">
        <v>88</v>
      </c>
      <c r="E16" s="40">
        <f>SUM(E11:E15)</f>
        <v>1252.08</v>
      </c>
      <c r="F16" s="11"/>
      <c r="G16" s="12"/>
    </row>
    <row r="17" spans="2:7" ht="15" customHeight="1" x14ac:dyDescent="0.25"/>
    <row r="18" spans="2:7" ht="15" customHeight="1" x14ac:dyDescent="0.25">
      <c r="B18" s="29" t="s">
        <v>92</v>
      </c>
      <c r="C18" s="22" t="s">
        <v>59</v>
      </c>
      <c r="D18" s="22" t="s">
        <v>10</v>
      </c>
      <c r="E18" s="41">
        <v>2378.35</v>
      </c>
      <c r="F18" s="14" t="s">
        <v>45</v>
      </c>
      <c r="G18" s="15" t="s">
        <v>46</v>
      </c>
    </row>
    <row r="19" spans="2:7" ht="15" customHeight="1" x14ac:dyDescent="0.25">
      <c r="B19" s="29" t="s">
        <v>93</v>
      </c>
      <c r="C19" s="22" t="s">
        <v>16</v>
      </c>
      <c r="D19" s="22" t="s">
        <v>10</v>
      </c>
      <c r="E19" s="41">
        <v>149.65</v>
      </c>
      <c r="F19" s="14"/>
      <c r="G19" s="15"/>
    </row>
    <row r="20" spans="2:7" ht="3" customHeight="1" x14ac:dyDescent="0.25">
      <c r="B20" s="26"/>
      <c r="C20" s="21"/>
      <c r="D20" s="21"/>
      <c r="E20" s="39"/>
      <c r="F20" s="9"/>
      <c r="G20" s="10"/>
    </row>
    <row r="21" spans="2:7" ht="15" customHeight="1" x14ac:dyDescent="0.25">
      <c r="B21" s="29" t="s">
        <v>88</v>
      </c>
      <c r="E21" s="40">
        <f>SUM(E18:E20)</f>
        <v>2528</v>
      </c>
      <c r="F21" s="11"/>
      <c r="G21" s="12"/>
    </row>
    <row r="22" spans="2:7" ht="15" customHeight="1" x14ac:dyDescent="0.25"/>
    <row r="23" spans="2:7" ht="15" customHeight="1" x14ac:dyDescent="0.25">
      <c r="B23" s="26" t="s">
        <v>117</v>
      </c>
      <c r="C23" s="21" t="s">
        <v>211</v>
      </c>
      <c r="D23" s="21" t="s">
        <v>118</v>
      </c>
      <c r="E23" s="39">
        <v>163.89</v>
      </c>
      <c r="F23" s="9" t="s">
        <v>77</v>
      </c>
      <c r="G23" s="10" t="s">
        <v>78</v>
      </c>
    </row>
    <row r="24" spans="2:7" ht="15" customHeight="1" x14ac:dyDescent="0.25">
      <c r="D24" s="22"/>
      <c r="E24" s="40"/>
      <c r="F24" s="11"/>
      <c r="G24" s="12"/>
    </row>
    <row r="25" spans="2:7" ht="15" customHeight="1" x14ac:dyDescent="0.25">
      <c r="B25" s="28" t="s">
        <v>60</v>
      </c>
      <c r="C25" s="22" t="s">
        <v>61</v>
      </c>
      <c r="D25" s="22" t="s">
        <v>10</v>
      </c>
      <c r="E25" s="41">
        <v>343.96</v>
      </c>
      <c r="F25" s="14" t="s">
        <v>17</v>
      </c>
      <c r="G25" s="15" t="s">
        <v>47</v>
      </c>
    </row>
    <row r="26" spans="2:7" ht="15" customHeight="1" x14ac:dyDescent="0.25">
      <c r="B26" s="28" t="s">
        <v>119</v>
      </c>
      <c r="C26" s="22" t="s">
        <v>212</v>
      </c>
      <c r="D26" s="22" t="s">
        <v>10</v>
      </c>
      <c r="E26" s="41">
        <v>37.549999999999997</v>
      </c>
      <c r="F26" s="14"/>
      <c r="G26" s="15"/>
    </row>
    <row r="27" spans="2:7" ht="15" customHeight="1" x14ac:dyDescent="0.25">
      <c r="B27" s="27" t="s">
        <v>48</v>
      </c>
      <c r="C27" s="21" t="s">
        <v>49</v>
      </c>
      <c r="D27" s="21" t="s">
        <v>10</v>
      </c>
      <c r="E27" s="39">
        <v>1721.91</v>
      </c>
      <c r="F27" s="9"/>
      <c r="G27" s="10"/>
    </row>
    <row r="28" spans="2:7" ht="15" customHeight="1" x14ac:dyDescent="0.25">
      <c r="B28" s="24" t="s">
        <v>9</v>
      </c>
      <c r="E28" s="40">
        <f>SUM(E25:E27)</f>
        <v>2103.42</v>
      </c>
    </row>
    <row r="29" spans="2:7" ht="15" customHeight="1" x14ac:dyDescent="0.25"/>
    <row r="30" spans="2:7" ht="15" customHeight="1" x14ac:dyDescent="0.25">
      <c r="B30" s="29" t="s">
        <v>95</v>
      </c>
      <c r="C30" s="3" t="s">
        <v>20</v>
      </c>
      <c r="D30" s="3" t="s">
        <v>8</v>
      </c>
      <c r="E30" s="41">
        <v>112.81</v>
      </c>
      <c r="F30" s="14" t="s">
        <v>18</v>
      </c>
      <c r="G30" s="15" t="s">
        <v>19</v>
      </c>
    </row>
    <row r="31" spans="2:7" ht="15" customHeight="1" x14ac:dyDescent="0.25">
      <c r="B31" s="29" t="s">
        <v>120</v>
      </c>
      <c r="C31" s="3" t="s">
        <v>213</v>
      </c>
      <c r="D31" s="3" t="s">
        <v>30</v>
      </c>
      <c r="E31" s="41">
        <v>587.5</v>
      </c>
    </row>
    <row r="32" spans="2:7" ht="5.25" customHeight="1" x14ac:dyDescent="0.25">
      <c r="B32" s="26"/>
      <c r="C32" s="21"/>
      <c r="D32" s="21"/>
      <c r="E32" s="39"/>
      <c r="F32" s="9"/>
      <c r="G32" s="10"/>
    </row>
    <row r="33" spans="2:7" ht="15" customHeight="1" x14ac:dyDescent="0.25">
      <c r="B33" s="29" t="s">
        <v>88</v>
      </c>
      <c r="E33" s="40">
        <f>SUM(E30:E32)</f>
        <v>700.31</v>
      </c>
      <c r="F33" s="11"/>
      <c r="G33" s="12"/>
    </row>
    <row r="34" spans="2:7" ht="15" customHeight="1" x14ac:dyDescent="0.25"/>
    <row r="35" spans="2:7" ht="15" customHeight="1" x14ac:dyDescent="0.25">
      <c r="B35" s="35" t="s">
        <v>97</v>
      </c>
      <c r="C35" s="22" t="s">
        <v>79</v>
      </c>
      <c r="D35" s="22" t="s">
        <v>10</v>
      </c>
      <c r="E35" s="41">
        <v>1343.44</v>
      </c>
      <c r="F35" s="14" t="s">
        <v>22</v>
      </c>
      <c r="G35" s="15" t="s">
        <v>23</v>
      </c>
    </row>
    <row r="36" spans="2:7" ht="15" customHeight="1" x14ac:dyDescent="0.25">
      <c r="B36" s="24" t="s">
        <v>121</v>
      </c>
      <c r="C36" s="3" t="s">
        <v>214</v>
      </c>
      <c r="D36" s="3" t="s">
        <v>122</v>
      </c>
      <c r="E36" s="36">
        <v>211.38</v>
      </c>
    </row>
    <row r="37" spans="2:7" ht="15" customHeight="1" x14ac:dyDescent="0.25">
      <c r="B37" s="24" t="s">
        <v>123</v>
      </c>
      <c r="C37" s="3" t="s">
        <v>215</v>
      </c>
      <c r="D37" s="3" t="s">
        <v>10</v>
      </c>
      <c r="E37" s="36">
        <v>1128</v>
      </c>
    </row>
    <row r="38" spans="2:7" ht="15" customHeight="1" x14ac:dyDescent="0.25">
      <c r="B38" s="27" t="s">
        <v>124</v>
      </c>
      <c r="C38" s="21" t="s">
        <v>216</v>
      </c>
      <c r="D38" s="21" t="s">
        <v>125</v>
      </c>
      <c r="E38" s="42">
        <v>528.75</v>
      </c>
      <c r="F38" s="13"/>
      <c r="G38" s="8"/>
    </row>
    <row r="39" spans="2:7" ht="15" customHeight="1" x14ac:dyDescent="0.25">
      <c r="B39" s="24" t="s">
        <v>9</v>
      </c>
      <c r="E39" s="36">
        <f>SUM(E35:E38)</f>
        <v>3211.57</v>
      </c>
    </row>
    <row r="40" spans="2:7" ht="15" customHeight="1" x14ac:dyDescent="0.25"/>
    <row r="41" spans="2:7" ht="15" customHeight="1" x14ac:dyDescent="0.25"/>
    <row r="42" spans="2:7" ht="15" customHeight="1" x14ac:dyDescent="0.25">
      <c r="B42" s="29" t="s">
        <v>98</v>
      </c>
      <c r="C42" s="3" t="s">
        <v>80</v>
      </c>
      <c r="D42" s="3" t="s">
        <v>13</v>
      </c>
      <c r="E42" s="40">
        <v>1006.77</v>
      </c>
      <c r="F42" s="14" t="s">
        <v>24</v>
      </c>
      <c r="G42" s="15" t="s">
        <v>25</v>
      </c>
    </row>
    <row r="43" spans="2:7" ht="15" customHeight="1" x14ac:dyDescent="0.25">
      <c r="B43" s="29" t="s">
        <v>126</v>
      </c>
      <c r="C43" s="3" t="s">
        <v>217</v>
      </c>
      <c r="D43" s="3" t="s">
        <v>127</v>
      </c>
      <c r="E43" s="40">
        <v>777.27</v>
      </c>
      <c r="F43" s="14"/>
      <c r="G43" s="15"/>
    </row>
    <row r="44" spans="2:7" ht="15" customHeight="1" x14ac:dyDescent="0.25">
      <c r="B44" s="26" t="s">
        <v>99</v>
      </c>
      <c r="C44" s="21" t="s">
        <v>62</v>
      </c>
      <c r="D44" s="21" t="s">
        <v>63</v>
      </c>
      <c r="E44" s="39">
        <v>297.64999999999998</v>
      </c>
      <c r="F44" s="9"/>
      <c r="G44" s="10"/>
    </row>
    <row r="45" spans="2:7" ht="15" customHeight="1" x14ac:dyDescent="0.25">
      <c r="B45" s="24" t="s">
        <v>9</v>
      </c>
      <c r="E45" s="40">
        <f>SUM(E42:E44)</f>
        <v>2081.69</v>
      </c>
    </row>
    <row r="46" spans="2:7" ht="15" customHeight="1" x14ac:dyDescent="0.25">
      <c r="E46" s="40"/>
    </row>
    <row r="47" spans="2:7" ht="15" customHeight="1" x14ac:dyDescent="0.25">
      <c r="B47" s="29" t="s">
        <v>96</v>
      </c>
      <c r="C47" s="3" t="s">
        <v>21</v>
      </c>
      <c r="D47" s="3" t="s">
        <v>8</v>
      </c>
      <c r="E47" s="40">
        <v>331.8</v>
      </c>
      <c r="F47" s="11" t="s">
        <v>52</v>
      </c>
      <c r="G47" s="12" t="s">
        <v>26</v>
      </c>
    </row>
    <row r="48" spans="2:7" ht="15" customHeight="1" x14ac:dyDescent="0.25">
      <c r="B48" s="29" t="s">
        <v>100</v>
      </c>
      <c r="C48" s="3" t="s">
        <v>64</v>
      </c>
      <c r="D48" s="3" t="s">
        <v>65</v>
      </c>
      <c r="E48" s="40">
        <v>37.33</v>
      </c>
      <c r="F48" s="11"/>
      <c r="G48" s="12"/>
    </row>
    <row r="49" spans="2:7" ht="15" customHeight="1" x14ac:dyDescent="0.3">
      <c r="B49" s="44" t="s">
        <v>130</v>
      </c>
      <c r="D49" s="3" t="s">
        <v>131</v>
      </c>
      <c r="E49" s="40">
        <v>1157.27</v>
      </c>
      <c r="F49" s="11"/>
      <c r="G49" s="12"/>
    </row>
    <row r="50" spans="2:7" ht="15" customHeight="1" x14ac:dyDescent="0.25">
      <c r="B50" s="29" t="s">
        <v>128</v>
      </c>
      <c r="C50" s="3" t="s">
        <v>218</v>
      </c>
      <c r="D50" s="3" t="s">
        <v>66</v>
      </c>
      <c r="E50" s="40">
        <v>1866.25</v>
      </c>
      <c r="F50" s="11"/>
      <c r="G50" s="12"/>
    </row>
    <row r="51" spans="2:7" ht="15" customHeight="1" x14ac:dyDescent="0.25">
      <c r="B51" s="26" t="s">
        <v>129</v>
      </c>
      <c r="C51" s="21" t="s">
        <v>219</v>
      </c>
      <c r="D51" s="21" t="s">
        <v>8</v>
      </c>
      <c r="E51" s="39">
        <v>588.75</v>
      </c>
      <c r="F51" s="9"/>
      <c r="G51" s="10"/>
    </row>
    <row r="52" spans="2:7" ht="15" customHeight="1" x14ac:dyDescent="0.25">
      <c r="B52" s="24" t="s">
        <v>9</v>
      </c>
      <c r="E52" s="40">
        <f>SUM(E47:E51)</f>
        <v>3981.4</v>
      </c>
      <c r="F52" s="11"/>
      <c r="G52" s="12"/>
    </row>
    <row r="53" spans="2:7" ht="15" customHeight="1" x14ac:dyDescent="0.25"/>
    <row r="54" spans="2:7" ht="15" customHeight="1" x14ac:dyDescent="0.25">
      <c r="B54" s="24" t="s">
        <v>132</v>
      </c>
      <c r="C54" s="3" t="s">
        <v>220</v>
      </c>
      <c r="D54" s="3" t="s">
        <v>10</v>
      </c>
      <c r="E54" s="36">
        <v>480</v>
      </c>
      <c r="F54" s="4">
        <v>3236</v>
      </c>
      <c r="G54" s="2" t="s">
        <v>134</v>
      </c>
    </row>
    <row r="55" spans="2:7" ht="15" customHeight="1" x14ac:dyDescent="0.25">
      <c r="B55" s="27" t="s">
        <v>133</v>
      </c>
      <c r="C55" s="21" t="s">
        <v>221</v>
      </c>
      <c r="D55" s="21" t="s">
        <v>8</v>
      </c>
      <c r="E55" s="42">
        <v>160</v>
      </c>
      <c r="F55" s="13"/>
      <c r="G55" s="8"/>
    </row>
    <row r="56" spans="2:7" ht="15" customHeight="1" x14ac:dyDescent="0.25">
      <c r="B56" s="24" t="s">
        <v>9</v>
      </c>
      <c r="E56" s="36">
        <f>+E55+E54</f>
        <v>640</v>
      </c>
    </row>
    <row r="57" spans="2:7" ht="15" customHeight="1" x14ac:dyDescent="0.25"/>
    <row r="58" spans="2:7" ht="15" customHeight="1" x14ac:dyDescent="0.25">
      <c r="B58" s="29" t="s">
        <v>204</v>
      </c>
      <c r="C58" s="3" t="s">
        <v>28</v>
      </c>
      <c r="D58" s="3" t="s">
        <v>8</v>
      </c>
      <c r="E58" s="40">
        <v>672.26</v>
      </c>
      <c r="F58" s="11"/>
      <c r="G58" s="12"/>
    </row>
    <row r="59" spans="2:7" ht="15" customHeight="1" x14ac:dyDescent="0.25">
      <c r="B59" s="29" t="s">
        <v>205</v>
      </c>
      <c r="C59" s="48" t="s">
        <v>206</v>
      </c>
      <c r="D59" s="3" t="s">
        <v>10</v>
      </c>
      <c r="E59" s="40">
        <v>160.47999999999999</v>
      </c>
      <c r="F59" s="11"/>
      <c r="G59" s="12"/>
    </row>
    <row r="60" spans="2:7" ht="15" customHeight="1" x14ac:dyDescent="0.25">
      <c r="B60" s="45" t="s">
        <v>186</v>
      </c>
      <c r="C60" s="3" t="s">
        <v>29</v>
      </c>
      <c r="D60" s="22" t="s">
        <v>29</v>
      </c>
      <c r="E60" s="20">
        <v>125.97</v>
      </c>
      <c r="F60" s="14"/>
      <c r="G60" s="15"/>
    </row>
    <row r="61" spans="2:7" ht="15" customHeight="1" x14ac:dyDescent="0.25">
      <c r="B61" s="45" t="s">
        <v>187</v>
      </c>
      <c r="C61" s="3" t="s">
        <v>29</v>
      </c>
      <c r="D61" s="22" t="s">
        <v>29</v>
      </c>
      <c r="E61" s="20">
        <v>130.91</v>
      </c>
      <c r="F61" s="14"/>
      <c r="G61" s="15"/>
    </row>
    <row r="62" spans="2:7" ht="15" customHeight="1" x14ac:dyDescent="0.25">
      <c r="B62" s="45" t="s">
        <v>188</v>
      </c>
      <c r="C62" s="3" t="s">
        <v>29</v>
      </c>
      <c r="D62" s="22" t="s">
        <v>29</v>
      </c>
      <c r="E62" s="20">
        <v>130.91</v>
      </c>
      <c r="F62" s="14"/>
      <c r="G62" s="15"/>
    </row>
    <row r="63" spans="2:7" ht="15" customHeight="1" x14ac:dyDescent="0.25">
      <c r="B63" s="45" t="s">
        <v>189</v>
      </c>
      <c r="C63" s="3" t="s">
        <v>29</v>
      </c>
      <c r="D63" s="22" t="s">
        <v>29</v>
      </c>
      <c r="E63" s="20">
        <v>130.91</v>
      </c>
      <c r="F63" s="14"/>
      <c r="G63" s="15"/>
    </row>
    <row r="64" spans="2:7" ht="15" customHeight="1" x14ac:dyDescent="0.25">
      <c r="B64" s="45" t="s">
        <v>190</v>
      </c>
      <c r="C64" s="3" t="s">
        <v>29</v>
      </c>
      <c r="D64" s="22" t="s">
        <v>29</v>
      </c>
      <c r="E64" s="20">
        <v>153.13</v>
      </c>
      <c r="F64" s="14"/>
      <c r="G64" s="15"/>
    </row>
    <row r="65" spans="2:9" ht="15" customHeight="1" x14ac:dyDescent="0.25">
      <c r="B65" s="45" t="s">
        <v>191</v>
      </c>
      <c r="C65" s="3" t="s">
        <v>29</v>
      </c>
      <c r="D65" s="22" t="s">
        <v>29</v>
      </c>
      <c r="E65" s="20">
        <v>2463.5500000000002</v>
      </c>
      <c r="F65" s="14"/>
      <c r="G65" s="15"/>
    </row>
    <row r="66" spans="2:9" ht="15" customHeight="1" x14ac:dyDescent="0.25">
      <c r="B66" s="45" t="s">
        <v>192</v>
      </c>
      <c r="C66" s="3" t="s">
        <v>29</v>
      </c>
      <c r="D66" s="22" t="s">
        <v>29</v>
      </c>
      <c r="E66" s="20">
        <v>155.12</v>
      </c>
      <c r="F66" s="14"/>
      <c r="G66" s="15"/>
    </row>
    <row r="67" spans="2:9" ht="15" customHeight="1" x14ac:dyDescent="0.25">
      <c r="B67" s="45" t="s">
        <v>193</v>
      </c>
      <c r="C67" s="3" t="s">
        <v>29</v>
      </c>
      <c r="D67" s="22" t="s">
        <v>29</v>
      </c>
      <c r="E67" s="20">
        <v>298.61</v>
      </c>
      <c r="F67" s="14"/>
      <c r="G67" s="15"/>
    </row>
    <row r="68" spans="2:9" ht="15" customHeight="1" x14ac:dyDescent="0.25">
      <c r="B68" s="45" t="s">
        <v>194</v>
      </c>
      <c r="C68" s="3" t="s">
        <v>29</v>
      </c>
      <c r="D68" s="22" t="s">
        <v>29</v>
      </c>
      <c r="E68" s="20">
        <v>268.11</v>
      </c>
      <c r="F68" s="14"/>
      <c r="G68" s="15"/>
    </row>
    <row r="69" spans="2:9" ht="15" customHeight="1" x14ac:dyDescent="0.25">
      <c r="B69" s="45" t="s">
        <v>195</v>
      </c>
      <c r="C69" s="3" t="s">
        <v>29</v>
      </c>
      <c r="D69" s="22" t="s">
        <v>29</v>
      </c>
      <c r="E69" s="20">
        <v>1313.65</v>
      </c>
      <c r="F69" s="14"/>
      <c r="G69" s="15"/>
      <c r="I69" s="20"/>
    </row>
    <row r="70" spans="2:9" ht="15" customHeight="1" x14ac:dyDescent="0.25">
      <c r="B70" s="45" t="s">
        <v>196</v>
      </c>
      <c r="C70" s="3" t="s">
        <v>29</v>
      </c>
      <c r="D70" s="22" t="s">
        <v>29</v>
      </c>
      <c r="E70" s="20">
        <v>301.86</v>
      </c>
      <c r="F70" s="14"/>
      <c r="G70" s="15"/>
      <c r="I70" s="20"/>
    </row>
    <row r="71" spans="2:9" ht="15" customHeight="1" x14ac:dyDescent="0.25">
      <c r="B71" s="45" t="s">
        <v>197</v>
      </c>
      <c r="C71" s="3" t="s">
        <v>29</v>
      </c>
      <c r="D71" s="22" t="s">
        <v>29</v>
      </c>
      <c r="E71" s="20">
        <v>537.5</v>
      </c>
      <c r="F71" s="14"/>
      <c r="G71" s="15"/>
      <c r="I71" s="20"/>
    </row>
    <row r="72" spans="2:9" ht="15" customHeight="1" x14ac:dyDescent="0.25">
      <c r="B72" s="45" t="s">
        <v>198</v>
      </c>
      <c r="C72" s="3" t="s">
        <v>29</v>
      </c>
      <c r="D72" s="22" t="s">
        <v>29</v>
      </c>
      <c r="E72" s="20">
        <v>603.72</v>
      </c>
      <c r="F72" s="14"/>
      <c r="G72" s="15"/>
      <c r="I72" s="20"/>
    </row>
    <row r="73" spans="2:9" ht="15" customHeight="1" x14ac:dyDescent="0.25">
      <c r="B73" s="45" t="s">
        <v>195</v>
      </c>
      <c r="C73" s="3" t="s">
        <v>29</v>
      </c>
      <c r="D73" s="22" t="s">
        <v>29</v>
      </c>
      <c r="E73" s="20">
        <v>219.11</v>
      </c>
      <c r="F73" s="14"/>
      <c r="G73" s="15"/>
      <c r="I73" s="20"/>
    </row>
    <row r="74" spans="2:9" ht="15" customHeight="1" x14ac:dyDescent="0.25">
      <c r="B74" s="45" t="s">
        <v>199</v>
      </c>
      <c r="C74" s="3" t="s">
        <v>29</v>
      </c>
      <c r="D74" s="22" t="s">
        <v>29</v>
      </c>
      <c r="E74" s="20">
        <v>821.18</v>
      </c>
      <c r="F74" s="14"/>
      <c r="G74" s="15"/>
      <c r="I74" s="20"/>
    </row>
    <row r="75" spans="2:9" ht="15" customHeight="1" x14ac:dyDescent="0.25">
      <c r="B75" s="45" t="s">
        <v>199</v>
      </c>
      <c r="C75" s="3" t="s">
        <v>29</v>
      </c>
      <c r="D75" s="22" t="s">
        <v>29</v>
      </c>
      <c r="E75" s="20">
        <v>821.18</v>
      </c>
      <c r="F75" s="14"/>
      <c r="G75" s="15"/>
      <c r="I75" s="20"/>
    </row>
    <row r="76" spans="2:9" ht="15" customHeight="1" x14ac:dyDescent="0.25">
      <c r="B76" s="45" t="s">
        <v>200</v>
      </c>
      <c r="C76" s="3" t="s">
        <v>29</v>
      </c>
      <c r="D76" s="22" t="s">
        <v>29</v>
      </c>
      <c r="E76" s="20">
        <v>1056.51</v>
      </c>
      <c r="F76" s="14"/>
      <c r="G76" s="15"/>
      <c r="I76" s="20"/>
    </row>
    <row r="77" spans="2:9" ht="15" customHeight="1" x14ac:dyDescent="0.25">
      <c r="B77" s="45" t="s">
        <v>201</v>
      </c>
      <c r="C77" s="3" t="s">
        <v>29</v>
      </c>
      <c r="D77" s="22" t="s">
        <v>29</v>
      </c>
      <c r="E77" s="20">
        <v>860</v>
      </c>
      <c r="F77" s="14"/>
      <c r="G77" s="15"/>
      <c r="I77" s="20"/>
    </row>
    <row r="78" spans="2:9" ht="15" customHeight="1" x14ac:dyDescent="0.25">
      <c r="B78" s="45" t="s">
        <v>202</v>
      </c>
      <c r="C78" s="3" t="s">
        <v>29</v>
      </c>
      <c r="D78" s="22" t="s">
        <v>29</v>
      </c>
      <c r="E78" s="20">
        <v>736.93</v>
      </c>
      <c r="F78" s="14"/>
      <c r="G78" s="15"/>
    </row>
    <row r="79" spans="2:9" ht="15" customHeight="1" x14ac:dyDescent="0.25">
      <c r="B79" s="46" t="s">
        <v>203</v>
      </c>
      <c r="C79" s="21" t="s">
        <v>29</v>
      </c>
      <c r="D79" s="21" t="s">
        <v>29</v>
      </c>
      <c r="E79" s="47">
        <v>414.8</v>
      </c>
      <c r="F79" s="9"/>
      <c r="G79" s="10"/>
    </row>
    <row r="80" spans="2:9" ht="15" customHeight="1" x14ac:dyDescent="0.25">
      <c r="B80" s="29" t="s">
        <v>9</v>
      </c>
      <c r="E80" s="40">
        <f>SUM(E58:E79)</f>
        <v>12376.4</v>
      </c>
      <c r="F80" s="11"/>
      <c r="G80" s="12"/>
    </row>
    <row r="81" spans="2:7" ht="15" customHeight="1" x14ac:dyDescent="0.25"/>
    <row r="82" spans="2:7" ht="15" customHeight="1" x14ac:dyDescent="0.25">
      <c r="B82" s="29" t="s">
        <v>135</v>
      </c>
      <c r="C82" s="3" t="s">
        <v>68</v>
      </c>
      <c r="D82" s="3" t="s">
        <v>10</v>
      </c>
      <c r="E82" s="40">
        <v>18.23</v>
      </c>
      <c r="F82" s="11">
        <v>3238</v>
      </c>
      <c r="G82" s="2" t="s">
        <v>67</v>
      </c>
    </row>
    <row r="83" spans="2:7" ht="15" customHeight="1" x14ac:dyDescent="0.25">
      <c r="B83" s="29" t="s">
        <v>102</v>
      </c>
      <c r="C83" s="3" t="s">
        <v>69</v>
      </c>
      <c r="D83" s="3" t="s">
        <v>8</v>
      </c>
      <c r="E83" s="40">
        <v>162.5</v>
      </c>
    </row>
    <row r="84" spans="2:7" ht="15" customHeight="1" x14ac:dyDescent="0.25">
      <c r="B84" s="29" t="s">
        <v>103</v>
      </c>
      <c r="C84" s="3" t="s">
        <v>70</v>
      </c>
      <c r="D84" s="3" t="s">
        <v>30</v>
      </c>
      <c r="E84" s="40">
        <v>627.95000000000005</v>
      </c>
    </row>
    <row r="85" spans="2:7" ht="15" customHeight="1" x14ac:dyDescent="0.25">
      <c r="B85" s="26" t="s">
        <v>104</v>
      </c>
      <c r="C85" s="21" t="s">
        <v>71</v>
      </c>
      <c r="D85" s="21" t="s">
        <v>8</v>
      </c>
      <c r="E85" s="39">
        <v>62.41</v>
      </c>
      <c r="F85" s="13"/>
      <c r="G85" s="8"/>
    </row>
    <row r="86" spans="2:7" ht="15" customHeight="1" x14ac:dyDescent="0.25">
      <c r="B86" s="29" t="s">
        <v>9</v>
      </c>
      <c r="E86" s="40">
        <f>SUM(E82:E85)</f>
        <v>871.09</v>
      </c>
      <c r="F86" s="11"/>
      <c r="G86" s="12"/>
    </row>
    <row r="87" spans="2:7" ht="15" customHeight="1" x14ac:dyDescent="0.25"/>
    <row r="88" spans="2:7" ht="15" customHeight="1" x14ac:dyDescent="0.25">
      <c r="B88" s="29" t="s">
        <v>136</v>
      </c>
      <c r="C88" s="22" t="s">
        <v>222</v>
      </c>
      <c r="D88" s="22" t="s">
        <v>137</v>
      </c>
      <c r="E88" s="41">
        <v>1100</v>
      </c>
      <c r="F88" s="14" t="s">
        <v>31</v>
      </c>
      <c r="G88" s="15" t="s">
        <v>32</v>
      </c>
    </row>
    <row r="89" spans="2:7" ht="15" customHeight="1" x14ac:dyDescent="0.25">
      <c r="B89" s="29" t="s">
        <v>138</v>
      </c>
      <c r="C89" s="22" t="s">
        <v>223</v>
      </c>
      <c r="D89" s="22" t="s">
        <v>8</v>
      </c>
      <c r="E89" s="41">
        <v>125</v>
      </c>
      <c r="F89" s="14"/>
      <c r="G89" s="15"/>
    </row>
    <row r="90" spans="2:7" ht="15" customHeight="1" x14ac:dyDescent="0.25">
      <c r="B90" s="29" t="s">
        <v>106</v>
      </c>
      <c r="C90" s="22" t="s">
        <v>33</v>
      </c>
      <c r="D90" s="22" t="s">
        <v>10</v>
      </c>
      <c r="E90" s="41">
        <v>138.52000000000001</v>
      </c>
      <c r="F90" s="14"/>
      <c r="G90" s="15"/>
    </row>
    <row r="91" spans="2:7" ht="15" customHeight="1" x14ac:dyDescent="0.25">
      <c r="B91" s="26" t="s">
        <v>107</v>
      </c>
      <c r="C91" s="21" t="s">
        <v>87</v>
      </c>
      <c r="D91" s="21" t="s">
        <v>81</v>
      </c>
      <c r="E91" s="39">
        <v>326.75</v>
      </c>
      <c r="F91" s="9"/>
      <c r="G91" s="10"/>
    </row>
    <row r="92" spans="2:7" ht="15" customHeight="1" x14ac:dyDescent="0.25">
      <c r="B92" s="29" t="s">
        <v>9</v>
      </c>
      <c r="E92" s="40">
        <f>SUM(E88:E91)</f>
        <v>1690.27</v>
      </c>
      <c r="F92" s="11"/>
      <c r="G92" s="12"/>
    </row>
    <row r="93" spans="2:7" ht="15" customHeight="1" x14ac:dyDescent="0.25"/>
    <row r="94" spans="2:7" ht="15" customHeight="1" x14ac:dyDescent="0.25">
      <c r="B94" s="26" t="s">
        <v>139</v>
      </c>
      <c r="C94" s="21" t="s">
        <v>224</v>
      </c>
      <c r="D94" s="21" t="s">
        <v>13</v>
      </c>
      <c r="E94" s="39">
        <v>243.8</v>
      </c>
      <c r="F94" s="9" t="s">
        <v>82</v>
      </c>
      <c r="G94" s="10" t="s">
        <v>83</v>
      </c>
    </row>
    <row r="95" spans="2:7" ht="15" customHeight="1" x14ac:dyDescent="0.25"/>
    <row r="96" spans="2:7" ht="15" customHeight="1" x14ac:dyDescent="0.25">
      <c r="B96" s="29" t="s">
        <v>108</v>
      </c>
      <c r="C96" s="22" t="s">
        <v>73</v>
      </c>
      <c r="D96" s="22" t="s">
        <v>10</v>
      </c>
      <c r="E96" s="41">
        <v>62.61</v>
      </c>
      <c r="F96" s="14">
        <v>3292</v>
      </c>
      <c r="G96" s="15" t="s">
        <v>72</v>
      </c>
    </row>
    <row r="97" spans="2:7" ht="4.5" customHeight="1" x14ac:dyDescent="0.25">
      <c r="B97" s="26"/>
      <c r="C97" s="21"/>
      <c r="D97" s="21"/>
      <c r="E97" s="39"/>
      <c r="F97" s="9"/>
      <c r="G97" s="10"/>
    </row>
    <row r="98" spans="2:7" ht="15" customHeight="1" x14ac:dyDescent="0.25">
      <c r="B98" s="29" t="s">
        <v>9</v>
      </c>
      <c r="E98" s="40">
        <f>SUM(E96:E97)</f>
        <v>62.61</v>
      </c>
      <c r="F98" s="11"/>
      <c r="G98" s="12"/>
    </row>
    <row r="99" spans="2:7" ht="15" customHeight="1" x14ac:dyDescent="0.25"/>
    <row r="100" spans="2:7" ht="15" customHeight="1" x14ac:dyDescent="0.25">
      <c r="B100" s="29" t="s">
        <v>140</v>
      </c>
      <c r="C100" s="3" t="s">
        <v>53</v>
      </c>
      <c r="D100" s="3" t="s">
        <v>13</v>
      </c>
      <c r="E100" s="41">
        <v>840.6</v>
      </c>
      <c r="F100" s="14" t="s">
        <v>34</v>
      </c>
      <c r="G100" s="15" t="s">
        <v>35</v>
      </c>
    </row>
    <row r="101" spans="2:7" ht="15" customHeight="1" x14ac:dyDescent="0.25">
      <c r="B101" s="29" t="s">
        <v>141</v>
      </c>
      <c r="C101" s="3" t="s">
        <v>225</v>
      </c>
      <c r="D101" s="3" t="s">
        <v>142</v>
      </c>
      <c r="E101" s="41">
        <v>1168.2</v>
      </c>
      <c r="F101" s="14"/>
      <c r="G101" s="15"/>
    </row>
    <row r="102" spans="2:7" ht="15" customHeight="1" x14ac:dyDescent="0.25">
      <c r="B102" s="29" t="s">
        <v>143</v>
      </c>
      <c r="C102" s="3" t="s">
        <v>226</v>
      </c>
      <c r="D102" s="3" t="s">
        <v>146</v>
      </c>
      <c r="E102" s="41">
        <v>278.52</v>
      </c>
      <c r="F102" s="14"/>
      <c r="G102" s="15"/>
    </row>
    <row r="103" spans="2:7" ht="15" customHeight="1" x14ac:dyDescent="0.25">
      <c r="B103" s="29" t="s">
        <v>144</v>
      </c>
      <c r="C103" s="3" t="s">
        <v>227</v>
      </c>
      <c r="D103" s="3" t="s">
        <v>145</v>
      </c>
      <c r="E103" s="41">
        <v>126</v>
      </c>
      <c r="F103" s="14"/>
      <c r="G103" s="15"/>
    </row>
    <row r="104" spans="2:7" ht="15" customHeight="1" x14ac:dyDescent="0.25">
      <c r="B104" s="26" t="s">
        <v>101</v>
      </c>
      <c r="C104" s="21" t="s">
        <v>28</v>
      </c>
      <c r="D104" s="21" t="s">
        <v>8</v>
      </c>
      <c r="E104" s="39">
        <v>1358.5</v>
      </c>
      <c r="F104" s="9"/>
      <c r="G104" s="10"/>
    </row>
    <row r="105" spans="2:7" ht="15" customHeight="1" x14ac:dyDescent="0.25">
      <c r="B105" s="29" t="s">
        <v>9</v>
      </c>
      <c r="E105" s="40">
        <f>SUM(E100:E104)</f>
        <v>3771.82</v>
      </c>
      <c r="F105" s="11"/>
      <c r="G105" s="12"/>
    </row>
    <row r="106" spans="2:7" ht="15" customHeight="1" x14ac:dyDescent="0.25"/>
    <row r="107" spans="2:7" ht="15" customHeight="1" x14ac:dyDescent="0.25">
      <c r="B107" s="29" t="s">
        <v>109</v>
      </c>
      <c r="C107" s="3" t="s">
        <v>36</v>
      </c>
      <c r="D107" s="22" t="s">
        <v>13</v>
      </c>
      <c r="E107" s="40">
        <v>166</v>
      </c>
      <c r="F107" s="11" t="s">
        <v>37</v>
      </c>
      <c r="G107" s="12" t="s">
        <v>54</v>
      </c>
    </row>
    <row r="108" spans="2:7" ht="15" customHeight="1" x14ac:dyDescent="0.25">
      <c r="B108" s="29" t="s">
        <v>147</v>
      </c>
      <c r="D108" s="22" t="s">
        <v>148</v>
      </c>
      <c r="E108" s="40">
        <v>900</v>
      </c>
      <c r="F108" s="11"/>
      <c r="G108" s="12"/>
    </row>
    <row r="109" spans="2:7" ht="15" customHeight="1" x14ac:dyDescent="0.25">
      <c r="B109" s="26" t="s">
        <v>149</v>
      </c>
      <c r="C109" s="21" t="s">
        <v>228</v>
      </c>
      <c r="D109" s="21" t="s">
        <v>10</v>
      </c>
      <c r="E109" s="39">
        <v>120</v>
      </c>
      <c r="F109" s="9"/>
      <c r="G109" s="10"/>
    </row>
    <row r="110" spans="2:7" ht="15" customHeight="1" x14ac:dyDescent="0.25">
      <c r="B110" s="29" t="s">
        <v>9</v>
      </c>
      <c r="E110" s="40">
        <f>SUM(E107:E109)</f>
        <v>1186</v>
      </c>
      <c r="F110" s="11"/>
      <c r="G110" s="12"/>
    </row>
    <row r="111" spans="2:7" ht="15" customHeight="1" x14ac:dyDescent="0.25"/>
    <row r="112" spans="2:7" ht="15" customHeight="1" x14ac:dyDescent="0.25">
      <c r="B112" s="26" t="s">
        <v>110</v>
      </c>
      <c r="C112" s="21"/>
      <c r="D112" s="21" t="s">
        <v>10</v>
      </c>
      <c r="E112" s="39">
        <v>79.64</v>
      </c>
      <c r="F112" s="9" t="s">
        <v>84</v>
      </c>
      <c r="G112" s="10" t="s">
        <v>85</v>
      </c>
    </row>
    <row r="113" spans="2:7" ht="15" customHeight="1" x14ac:dyDescent="0.25"/>
    <row r="114" spans="2:7" ht="15" customHeight="1" x14ac:dyDescent="0.25">
      <c r="B114" s="29" t="s">
        <v>158</v>
      </c>
      <c r="C114" s="3" t="s">
        <v>229</v>
      </c>
      <c r="D114" s="22" t="s">
        <v>8</v>
      </c>
      <c r="E114" s="40">
        <v>1200</v>
      </c>
      <c r="F114" s="11" t="s">
        <v>38</v>
      </c>
      <c r="G114" s="12" t="s">
        <v>39</v>
      </c>
    </row>
    <row r="115" spans="2:7" ht="15" customHeight="1" x14ac:dyDescent="0.25">
      <c r="B115" s="29" t="s">
        <v>159</v>
      </c>
      <c r="C115" s="3" t="s">
        <v>230</v>
      </c>
      <c r="D115" s="3" t="s">
        <v>76</v>
      </c>
      <c r="E115" s="40">
        <v>291.2</v>
      </c>
      <c r="F115" s="11"/>
      <c r="G115" s="12"/>
    </row>
    <row r="116" spans="2:7" ht="15" customHeight="1" x14ac:dyDescent="0.25">
      <c r="B116" s="29" t="s">
        <v>160</v>
      </c>
      <c r="C116" s="3" t="s">
        <v>231</v>
      </c>
      <c r="D116" s="3" t="s">
        <v>161</v>
      </c>
      <c r="E116" s="40">
        <v>7451.8</v>
      </c>
      <c r="F116" s="11"/>
      <c r="G116" s="12"/>
    </row>
    <row r="117" spans="2:7" ht="15" customHeight="1" x14ac:dyDescent="0.25">
      <c r="B117" s="29" t="s">
        <v>162</v>
      </c>
      <c r="C117" s="3" t="s">
        <v>232</v>
      </c>
      <c r="D117" s="3" t="s">
        <v>8</v>
      </c>
      <c r="E117" s="40">
        <v>37.5</v>
      </c>
      <c r="F117" s="11"/>
      <c r="G117" s="12"/>
    </row>
    <row r="118" spans="2:7" ht="15" customHeight="1" x14ac:dyDescent="0.25">
      <c r="B118" s="29" t="s">
        <v>163</v>
      </c>
      <c r="C118" s="3" t="s">
        <v>233</v>
      </c>
      <c r="D118" s="3" t="s">
        <v>164</v>
      </c>
      <c r="E118" s="40">
        <v>220</v>
      </c>
      <c r="F118" s="11"/>
      <c r="G118" s="12"/>
    </row>
    <row r="119" spans="2:7" ht="15" customHeight="1" x14ac:dyDescent="0.25">
      <c r="B119" s="29" t="s">
        <v>165</v>
      </c>
      <c r="C119" s="3" t="s">
        <v>234</v>
      </c>
      <c r="D119" s="3" t="s">
        <v>166</v>
      </c>
      <c r="E119" s="40">
        <v>76.5</v>
      </c>
      <c r="F119" s="11"/>
      <c r="G119" s="12"/>
    </row>
    <row r="120" spans="2:7" ht="15" customHeight="1" x14ac:dyDescent="0.25">
      <c r="B120" s="29" t="s">
        <v>181</v>
      </c>
      <c r="C120" s="3" t="s">
        <v>235</v>
      </c>
      <c r="D120" s="3" t="s">
        <v>8</v>
      </c>
      <c r="E120" s="40">
        <v>450</v>
      </c>
      <c r="F120" s="11"/>
      <c r="G120" s="12"/>
    </row>
    <row r="121" spans="2:7" ht="15" customHeight="1" x14ac:dyDescent="0.25">
      <c r="B121" s="29" t="s">
        <v>111</v>
      </c>
      <c r="C121" s="3" t="s">
        <v>68</v>
      </c>
      <c r="D121" s="22" t="s">
        <v>10</v>
      </c>
      <c r="E121" s="40">
        <v>64.7</v>
      </c>
      <c r="F121" s="11"/>
      <c r="G121" s="12"/>
    </row>
    <row r="122" spans="2:7" ht="15" customHeight="1" x14ac:dyDescent="0.25">
      <c r="B122" s="29" t="s">
        <v>112</v>
      </c>
      <c r="C122" s="3" t="s">
        <v>75</v>
      </c>
      <c r="D122" s="22" t="s">
        <v>10</v>
      </c>
      <c r="E122" s="40">
        <v>31.86</v>
      </c>
      <c r="F122" s="11"/>
      <c r="G122" s="12"/>
    </row>
    <row r="123" spans="2:7" ht="15" customHeight="1" x14ac:dyDescent="0.25">
      <c r="B123" s="29" t="s">
        <v>150</v>
      </c>
      <c r="C123" s="3" t="s">
        <v>236</v>
      </c>
      <c r="D123" s="3" t="s">
        <v>10</v>
      </c>
      <c r="E123" s="40">
        <v>1000</v>
      </c>
      <c r="F123" s="11"/>
      <c r="G123" s="12"/>
    </row>
    <row r="124" spans="2:7" ht="15" customHeight="1" x14ac:dyDescent="0.25">
      <c r="B124" s="29" t="s">
        <v>167</v>
      </c>
      <c r="C124" s="3" t="s">
        <v>237</v>
      </c>
      <c r="D124" s="3" t="s">
        <v>27</v>
      </c>
      <c r="E124" s="40">
        <v>1050</v>
      </c>
      <c r="F124" s="11"/>
      <c r="G124" s="12"/>
    </row>
    <row r="125" spans="2:7" ht="15" customHeight="1" x14ac:dyDescent="0.25">
      <c r="B125" s="29" t="s">
        <v>105</v>
      </c>
      <c r="C125" s="3" t="s">
        <v>53</v>
      </c>
      <c r="D125" s="3" t="s">
        <v>13</v>
      </c>
      <c r="E125" s="40">
        <v>141.43</v>
      </c>
      <c r="F125" s="11"/>
      <c r="G125" s="12"/>
    </row>
    <row r="126" spans="2:7" ht="15" customHeight="1" x14ac:dyDescent="0.25">
      <c r="B126" s="29" t="s">
        <v>151</v>
      </c>
      <c r="C126" s="3" t="s">
        <v>238</v>
      </c>
      <c r="D126" s="3" t="s">
        <v>152</v>
      </c>
      <c r="E126" s="40">
        <v>1650</v>
      </c>
      <c r="F126" s="11"/>
      <c r="G126" s="12"/>
    </row>
    <row r="127" spans="2:7" ht="15" customHeight="1" x14ac:dyDescent="0.25">
      <c r="B127" s="29" t="s">
        <v>153</v>
      </c>
      <c r="C127" s="22" t="s">
        <v>239</v>
      </c>
      <c r="D127" s="22" t="s">
        <v>154</v>
      </c>
      <c r="E127" s="41">
        <v>450</v>
      </c>
      <c r="F127" s="14"/>
      <c r="G127" s="15"/>
    </row>
    <row r="128" spans="2:7" ht="15" customHeight="1" x14ac:dyDescent="0.25">
      <c r="B128" s="29" t="s">
        <v>155</v>
      </c>
      <c r="C128" s="22" t="s">
        <v>74</v>
      </c>
      <c r="D128" s="22" t="s">
        <v>13</v>
      </c>
      <c r="E128" s="41">
        <v>104.4</v>
      </c>
      <c r="F128" s="14"/>
      <c r="G128" s="15"/>
    </row>
    <row r="129" spans="2:7" ht="15" customHeight="1" x14ac:dyDescent="0.25">
      <c r="B129" s="29" t="s">
        <v>156</v>
      </c>
      <c r="C129" s="22" t="s">
        <v>240</v>
      </c>
      <c r="D129" s="3" t="s">
        <v>13</v>
      </c>
      <c r="E129" s="41">
        <v>4213.2</v>
      </c>
      <c r="F129" s="14"/>
      <c r="G129" s="15"/>
    </row>
    <row r="130" spans="2:7" ht="15" customHeight="1" x14ac:dyDescent="0.25">
      <c r="B130" s="29" t="s">
        <v>168</v>
      </c>
      <c r="C130" s="22" t="s">
        <v>241</v>
      </c>
      <c r="D130" s="3" t="s">
        <v>164</v>
      </c>
      <c r="E130" s="41">
        <v>2750</v>
      </c>
      <c r="F130" s="14"/>
      <c r="G130" s="15"/>
    </row>
    <row r="131" spans="2:7" ht="15" customHeight="1" x14ac:dyDescent="0.25">
      <c r="B131" s="29" t="s">
        <v>169</v>
      </c>
      <c r="C131" s="22" t="s">
        <v>242</v>
      </c>
      <c r="D131" s="3" t="s">
        <v>170</v>
      </c>
      <c r="E131" s="41">
        <v>1750</v>
      </c>
      <c r="F131" s="14"/>
      <c r="G131" s="15"/>
    </row>
    <row r="132" spans="2:7" ht="15" customHeight="1" x14ac:dyDescent="0.25">
      <c r="B132" s="29" t="s">
        <v>171</v>
      </c>
      <c r="C132" s="22" t="s">
        <v>243</v>
      </c>
      <c r="D132" s="3" t="s">
        <v>8</v>
      </c>
      <c r="E132" s="41">
        <v>472.5</v>
      </c>
      <c r="F132" s="14"/>
      <c r="G132" s="15"/>
    </row>
    <row r="133" spans="2:7" ht="15" customHeight="1" x14ac:dyDescent="0.25">
      <c r="B133" s="29" t="s">
        <v>172</v>
      </c>
      <c r="C133" s="22" t="s">
        <v>244</v>
      </c>
      <c r="D133" s="3" t="s">
        <v>173</v>
      </c>
      <c r="E133" s="41">
        <v>300</v>
      </c>
      <c r="F133" s="14"/>
      <c r="G133" s="15"/>
    </row>
    <row r="134" spans="2:7" ht="15" customHeight="1" x14ac:dyDescent="0.25">
      <c r="B134" s="29" t="s">
        <v>174</v>
      </c>
      <c r="C134" s="22" t="s">
        <v>245</v>
      </c>
      <c r="D134" s="3" t="s">
        <v>8</v>
      </c>
      <c r="E134" s="41">
        <v>800</v>
      </c>
      <c r="F134" s="14"/>
      <c r="G134" s="15"/>
    </row>
    <row r="135" spans="2:7" ht="15" customHeight="1" x14ac:dyDescent="0.25">
      <c r="B135" s="29" t="s">
        <v>175</v>
      </c>
      <c r="C135" s="22" t="s">
        <v>246</v>
      </c>
      <c r="D135" s="3" t="s">
        <v>8</v>
      </c>
      <c r="E135" s="41">
        <v>400</v>
      </c>
      <c r="F135" s="14"/>
      <c r="G135" s="15"/>
    </row>
    <row r="136" spans="2:7" ht="15" customHeight="1" x14ac:dyDescent="0.25">
      <c r="B136" s="29" t="s">
        <v>176</v>
      </c>
      <c r="C136" s="22" t="s">
        <v>247</v>
      </c>
      <c r="D136" s="3" t="s">
        <v>76</v>
      </c>
      <c r="E136" s="41">
        <v>221</v>
      </c>
      <c r="F136" s="14"/>
      <c r="G136" s="15"/>
    </row>
    <row r="137" spans="2:7" ht="15" customHeight="1" x14ac:dyDescent="0.25">
      <c r="B137" s="29" t="s">
        <v>177</v>
      </c>
      <c r="C137" s="22" t="s">
        <v>248</v>
      </c>
      <c r="D137" s="3" t="s">
        <v>10</v>
      </c>
      <c r="E137" s="41">
        <v>425</v>
      </c>
      <c r="F137" s="14"/>
      <c r="G137" s="15"/>
    </row>
    <row r="138" spans="2:7" ht="15" customHeight="1" x14ac:dyDescent="0.25">
      <c r="B138" s="29" t="s">
        <v>179</v>
      </c>
      <c r="C138" s="22" t="s">
        <v>249</v>
      </c>
      <c r="D138" s="3" t="s">
        <v>76</v>
      </c>
      <c r="E138" s="41">
        <v>1720</v>
      </c>
      <c r="F138" s="14"/>
      <c r="G138" s="15"/>
    </row>
    <row r="139" spans="2:7" ht="15" customHeight="1" x14ac:dyDescent="0.25">
      <c r="B139" s="27" t="s">
        <v>178</v>
      </c>
      <c r="C139" s="21" t="s">
        <v>250</v>
      </c>
      <c r="D139" s="21" t="s">
        <v>180</v>
      </c>
      <c r="E139" s="39">
        <v>30</v>
      </c>
      <c r="F139" s="9"/>
      <c r="G139" s="10"/>
    </row>
    <row r="140" spans="2:7" ht="15" customHeight="1" x14ac:dyDescent="0.25">
      <c r="B140" s="28"/>
      <c r="C140" s="22"/>
      <c r="D140" s="22"/>
      <c r="E140" s="41">
        <f>SUM(E114:E139)</f>
        <v>27301.09</v>
      </c>
      <c r="F140" s="14"/>
      <c r="G140" s="15"/>
    </row>
    <row r="141" spans="2:7" ht="15" customHeight="1" x14ac:dyDescent="0.25"/>
    <row r="142" spans="2:7" ht="15" customHeight="1" x14ac:dyDescent="0.25">
      <c r="B142" s="27" t="s">
        <v>50</v>
      </c>
      <c r="C142" s="21" t="s">
        <v>51</v>
      </c>
      <c r="D142" s="21" t="s">
        <v>10</v>
      </c>
      <c r="E142" s="39">
        <v>580.9</v>
      </c>
      <c r="F142" s="9" t="s">
        <v>40</v>
      </c>
      <c r="G142" s="10" t="s">
        <v>41</v>
      </c>
    </row>
    <row r="143" spans="2:7" ht="15" customHeight="1" x14ac:dyDescent="0.25"/>
    <row r="144" spans="2:7" ht="15" customHeight="1" x14ac:dyDescent="0.25"/>
    <row r="145" spans="2:7" ht="15" customHeight="1" x14ac:dyDescent="0.25">
      <c r="B145" s="24" t="s">
        <v>182</v>
      </c>
      <c r="C145" s="3" t="s">
        <v>251</v>
      </c>
      <c r="D145" s="22" t="s">
        <v>10</v>
      </c>
      <c r="E145" s="41">
        <v>50.45</v>
      </c>
      <c r="F145" s="14" t="s">
        <v>55</v>
      </c>
      <c r="G145" s="15" t="s">
        <v>56</v>
      </c>
    </row>
    <row r="146" spans="2:7" ht="15" customHeight="1" x14ac:dyDescent="0.25">
      <c r="B146" s="28" t="s">
        <v>183</v>
      </c>
      <c r="C146" s="22" t="s">
        <v>42</v>
      </c>
      <c r="D146" s="22" t="s">
        <v>10</v>
      </c>
      <c r="E146" s="41">
        <v>85.89</v>
      </c>
      <c r="F146" s="14"/>
      <c r="G146" s="15"/>
    </row>
    <row r="147" spans="2:7" ht="15" customHeight="1" x14ac:dyDescent="0.25">
      <c r="B147" s="27" t="s">
        <v>94</v>
      </c>
      <c r="C147" s="21" t="s">
        <v>86</v>
      </c>
      <c r="D147" s="21" t="s">
        <v>10</v>
      </c>
      <c r="E147" s="39">
        <v>284</v>
      </c>
      <c r="F147" s="9"/>
      <c r="G147" s="10"/>
    </row>
    <row r="148" spans="2:7" ht="15" customHeight="1" x14ac:dyDescent="0.25">
      <c r="B148" s="24" t="s">
        <v>9</v>
      </c>
      <c r="E148" s="40">
        <f>SUM(E145:E147)</f>
        <v>420.34000000000003</v>
      </c>
      <c r="F148" s="11"/>
      <c r="G148" s="12"/>
    </row>
    <row r="149" spans="2:7" ht="15" customHeight="1" x14ac:dyDescent="0.25"/>
    <row r="150" spans="2:7" ht="15" customHeight="1" x14ac:dyDescent="0.25"/>
    <row r="151" spans="2:7" ht="15" customHeight="1" x14ac:dyDescent="0.25">
      <c r="B151" s="24" t="s">
        <v>184</v>
      </c>
      <c r="E151" s="36">
        <v>334677.13</v>
      </c>
    </row>
    <row r="152" spans="2:7" ht="15" customHeight="1" x14ac:dyDescent="0.25">
      <c r="B152" s="24" t="s">
        <v>185</v>
      </c>
      <c r="E152" s="36">
        <v>55144.86</v>
      </c>
    </row>
    <row r="153" spans="2:7" ht="15" customHeight="1" x14ac:dyDescent="0.25">
      <c r="B153" s="24" t="s">
        <v>113</v>
      </c>
      <c r="C153" s="23"/>
      <c r="E153" s="36">
        <f>36550+7473.02</f>
        <v>44023.020000000004</v>
      </c>
    </row>
    <row r="154" spans="2:7" ht="15" customHeight="1" x14ac:dyDescent="0.25">
      <c r="B154" s="24" t="s">
        <v>58</v>
      </c>
      <c r="E154" s="36">
        <v>26748.97</v>
      </c>
    </row>
    <row r="155" spans="2:7" ht="18.75" customHeight="1" x14ac:dyDescent="0.25"/>
    <row r="156" spans="2:7" ht="18.75" customHeight="1" x14ac:dyDescent="0.25">
      <c r="B156" s="31" t="s">
        <v>43</v>
      </c>
      <c r="C156" s="17"/>
      <c r="D156" s="17"/>
      <c r="E156" s="43">
        <f>+E6+E10+E16+E21+E23+E28+E33+E39+E45+E52+E56+E80+E86+E92+E94+E98+E105+E110+E112+E140+E142+E148+E151+E152+E153+E154</f>
        <v>527969.44999999995</v>
      </c>
      <c r="F156" s="18"/>
      <c r="G156" s="16"/>
    </row>
    <row r="157" spans="2:7" ht="18.75" customHeight="1" x14ac:dyDescent="0.25">
      <c r="B157" s="32">
        <v>46192</v>
      </c>
    </row>
    <row r="158" spans="2:7" ht="15" customHeight="1" x14ac:dyDescent="0.25"/>
    <row r="159" spans="2:7" s="1" customFormat="1" ht="16.5" x14ac:dyDescent="0.25">
      <c r="B159" s="24"/>
      <c r="C159" s="3"/>
      <c r="D159" s="3"/>
      <c r="E159" s="36"/>
      <c r="F159" s="19"/>
      <c r="G159" s="2"/>
    </row>
    <row r="160" spans="2:7" s="1" customFormat="1" ht="16.5" x14ac:dyDescent="0.25">
      <c r="B160" s="24"/>
      <c r="C160" s="3"/>
      <c r="D160" s="3"/>
      <c r="E160" s="36"/>
      <c r="F160" s="19"/>
      <c r="G160" s="2"/>
    </row>
    <row r="161" spans="2:7" s="1" customFormat="1" ht="16.5" x14ac:dyDescent="0.25">
      <c r="B161" s="24"/>
      <c r="C161" s="3"/>
      <c r="D161" s="3"/>
      <c r="E161" s="36"/>
      <c r="F161" s="19"/>
      <c r="G161" s="2"/>
    </row>
    <row r="162" spans="2:7" s="1" customFormat="1" ht="16.5" x14ac:dyDescent="0.25">
      <c r="B162" s="24"/>
      <c r="C162" s="3"/>
      <c r="D162" s="3"/>
      <c r="E162" s="36"/>
      <c r="F162" s="19"/>
      <c r="G162" s="2"/>
    </row>
    <row r="163" spans="2:7" s="1" customFormat="1" ht="16.5" x14ac:dyDescent="0.25">
      <c r="B163" s="24"/>
      <c r="C163" s="3"/>
      <c r="D163" s="3"/>
      <c r="E163" s="36"/>
      <c r="F163" s="19"/>
      <c r="G163" s="2"/>
    </row>
    <row r="164" spans="2:7" s="1" customFormat="1" ht="16.5" x14ac:dyDescent="0.25">
      <c r="B164" s="24"/>
      <c r="C164" s="3"/>
      <c r="D164" s="3"/>
      <c r="E164" s="36"/>
      <c r="F164" s="19"/>
      <c r="G164" s="2"/>
    </row>
    <row r="165" spans="2:7" s="1" customFormat="1" ht="16.5" x14ac:dyDescent="0.25">
      <c r="B165" s="24"/>
      <c r="C165" s="3"/>
      <c r="D165" s="3"/>
      <c r="E165" s="36"/>
      <c r="F165" s="19"/>
      <c r="G165" s="2"/>
    </row>
    <row r="166" spans="2:7" s="1" customFormat="1" ht="16.5" x14ac:dyDescent="0.25">
      <c r="B166" s="24"/>
      <c r="C166" s="3"/>
      <c r="D166" s="3"/>
      <c r="E166" s="36"/>
      <c r="F166" s="19"/>
      <c r="G166" s="2"/>
    </row>
    <row r="167" spans="2:7" s="1" customFormat="1" ht="16.5" x14ac:dyDescent="0.25">
      <c r="B167" s="24"/>
      <c r="C167" s="3"/>
      <c r="D167" s="3"/>
      <c r="E167" s="36"/>
      <c r="F167" s="19"/>
      <c r="G167" s="2"/>
    </row>
    <row r="168" spans="2:7" s="1" customFormat="1" ht="16.5" x14ac:dyDescent="0.25">
      <c r="B168" s="24"/>
      <c r="C168" s="3"/>
      <c r="D168" s="3"/>
      <c r="E168" s="36"/>
      <c r="F168" s="19"/>
      <c r="G168" s="2"/>
    </row>
    <row r="169" spans="2:7" s="1" customFormat="1" ht="16.5" x14ac:dyDescent="0.25">
      <c r="B169" s="24"/>
      <c r="C169" s="3"/>
      <c r="D169" s="3"/>
      <c r="E169" s="36"/>
      <c r="F169" s="19"/>
      <c r="G169" s="2"/>
    </row>
    <row r="170" spans="2:7" s="1" customFormat="1" ht="16.5" x14ac:dyDescent="0.25">
      <c r="B170" s="24"/>
      <c r="C170" s="3"/>
      <c r="D170" s="3"/>
      <c r="E170" s="36"/>
      <c r="F170" s="19"/>
      <c r="G170" s="2"/>
    </row>
    <row r="171" spans="2:7" s="1" customFormat="1" ht="16.5" x14ac:dyDescent="0.25">
      <c r="B171" s="24"/>
      <c r="C171" s="3"/>
      <c r="D171" s="3"/>
      <c r="E171" s="36"/>
      <c r="F171" s="19"/>
      <c r="G171" s="2"/>
    </row>
    <row r="172" spans="2:7" s="1" customFormat="1" ht="16.5" x14ac:dyDescent="0.25">
      <c r="B172" s="24"/>
      <c r="C172" s="3"/>
      <c r="D172" s="3"/>
      <c r="E172" s="36"/>
      <c r="F172" s="19"/>
      <c r="G172" s="2"/>
    </row>
    <row r="173" spans="2:7" s="1" customFormat="1" ht="16.5" x14ac:dyDescent="0.25">
      <c r="B173" s="24"/>
      <c r="C173" s="3"/>
      <c r="D173" s="3"/>
      <c r="E173" s="36"/>
      <c r="F173" s="19"/>
      <c r="G173" s="2"/>
    </row>
    <row r="174" spans="2:7" s="1" customFormat="1" ht="16.5" x14ac:dyDescent="0.25">
      <c r="B174" s="24"/>
      <c r="C174" s="3"/>
      <c r="D174" s="3"/>
      <c r="E174" s="36"/>
      <c r="F174" s="19"/>
      <c r="G174" s="2"/>
    </row>
  </sheetData>
  <sheetProtection algorithmName="SHA-512" hashValue="u5goHHc2PtMAKPdeqg8IEppKb0sAnmx3Lscef7CEkkhFevAfOnAdjS/FdZEk4Myoz+B/zL6KOK/ry8WnafrXsw==" saltValue="JeDwNll4XDUvL+xpDkzkKQ==" spinCount="100000" sheet="1" objects="1" scenarios="1"/>
  <mergeCells count="1">
    <mergeCell ref="F4:G4"/>
  </mergeCells>
  <pageMargins left="0.7" right="0.7" top="0.75" bottom="0.75" header="0.3" footer="0.3"/>
  <pageSetup scale="3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Klaudija</cp:lastModifiedBy>
  <cp:lastPrinted>2026-06-19T10:29:13Z</cp:lastPrinted>
  <dcterms:created xsi:type="dcterms:W3CDTF">2015-06-05T18:17:20Z</dcterms:created>
  <dcterms:modified xsi:type="dcterms:W3CDTF">2026-06-19T10:29:16Z</dcterms:modified>
</cp:coreProperties>
</file>