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udija\Desktop\"/>
    </mc:Choice>
  </mc:AlternateContent>
  <xr:revisionPtr revIDLastSave="0" documentId="8_{3226BC39-878C-416F-9FF7-E0B93F353068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06-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8" i="3" l="1"/>
  <c r="E156" i="3"/>
  <c r="E153" i="3"/>
  <c r="E87" i="3" l="1"/>
  <c r="E139" i="3"/>
  <c r="E60" i="3"/>
  <c r="E41" i="3" l="1"/>
  <c r="E11" i="3"/>
  <c r="E118" i="3"/>
  <c r="E114" i="3"/>
  <c r="E102" i="3"/>
  <c r="E31" i="3"/>
  <c r="E37" i="3"/>
  <c r="E26" i="3"/>
  <c r="E93" i="3"/>
  <c r="E56" i="3"/>
  <c r="E46" i="3"/>
  <c r="E19" i="3"/>
</calcChain>
</file>

<file path=xl/sharedStrings.xml><?xml version="1.0" encoding="utf-8"?>
<sst xmlns="http://schemas.openxmlformats.org/spreadsheetml/2006/main" count="370" uniqueCount="256">
  <si>
    <t>NAZIV ISPLATITELJA: Fakultet za menadžment u turizmu i ugostiteljestvu, Opatija</t>
  </si>
  <si>
    <t>NAZIV PRIMATELJA</t>
  </si>
  <si>
    <t>OIB PRIMATELJA</t>
  </si>
  <si>
    <t>SJEDIŠTE</t>
  </si>
  <si>
    <t>Način objave - ukupni iznos po primatelju</t>
  </si>
  <si>
    <t>VRSTA RASHODA</t>
  </si>
  <si>
    <t>3213</t>
  </si>
  <si>
    <t>Stručno usavršavanje zaposlenika</t>
  </si>
  <si>
    <t>Rijeka</t>
  </si>
  <si>
    <t>Zagreb</t>
  </si>
  <si>
    <t>3221</t>
  </si>
  <si>
    <t>Uredski materijal i ostali materijalni rashodi</t>
  </si>
  <si>
    <t>Opatija</t>
  </si>
  <si>
    <t>62171880268</t>
  </si>
  <si>
    <t>57807962737</t>
  </si>
  <si>
    <t>27759560625</t>
  </si>
  <si>
    <t>3231</t>
  </si>
  <si>
    <t>3232</t>
  </si>
  <si>
    <t>Usluge tekućeg i investicijskog održavanja</t>
  </si>
  <si>
    <t>36856415212</t>
  </si>
  <si>
    <t>06144393646</t>
  </si>
  <si>
    <t>Usluge promidžbe i informiranja</t>
  </si>
  <si>
    <t>3234</t>
  </si>
  <si>
    <t>Komunalne usluge</t>
  </si>
  <si>
    <t>Zakupnine i najamnine</t>
  </si>
  <si>
    <t>3237</t>
  </si>
  <si>
    <t>Intelektualne i osobne usluge</t>
  </si>
  <si>
    <t>Lovran</t>
  </si>
  <si>
    <t>87500773013</t>
  </si>
  <si>
    <t>GDPR</t>
  </si>
  <si>
    <t>Kastav</t>
  </si>
  <si>
    <t>3239</t>
  </si>
  <si>
    <t>Ostale usluge</t>
  </si>
  <si>
    <t>33679708526</t>
  </si>
  <si>
    <t>3293</t>
  </si>
  <si>
    <t>Reprezentacija</t>
  </si>
  <si>
    <t>38281545411</t>
  </si>
  <si>
    <t>3294</t>
  </si>
  <si>
    <t>3299</t>
  </si>
  <si>
    <t>Ostali nespomenuti rashodi poslovanja</t>
  </si>
  <si>
    <t>78796880101</t>
  </si>
  <si>
    <t>3431</t>
  </si>
  <si>
    <t>Bankarske usluge i usluge platnog prometa</t>
  </si>
  <si>
    <t>Sveukupno</t>
  </si>
  <si>
    <t/>
  </si>
  <si>
    <t>3223</t>
  </si>
  <si>
    <t>Energija</t>
  </si>
  <si>
    <t>Usluge telefona, interneta, pošte i prijevoza</t>
  </si>
  <si>
    <t>81793146560</t>
  </si>
  <si>
    <t>92963223473</t>
  </si>
  <si>
    <t>3235</t>
  </si>
  <si>
    <t>Članarine i norme</t>
  </si>
  <si>
    <t>4241</t>
  </si>
  <si>
    <t>Knjige</t>
  </si>
  <si>
    <t>64218323816</t>
  </si>
  <si>
    <t>52931027628</t>
  </si>
  <si>
    <t>63073332379</t>
  </si>
  <si>
    <t>29524210204</t>
  </si>
  <si>
    <t>80805858278</t>
  </si>
  <si>
    <t>Ičići</t>
  </si>
  <si>
    <t>11857024889</t>
  </si>
  <si>
    <t>Žminj</t>
  </si>
  <si>
    <t>Matulji</t>
  </si>
  <si>
    <t>Računalne usluge</t>
  </si>
  <si>
    <t>85821130368</t>
  </si>
  <si>
    <t>46118101286</t>
  </si>
  <si>
    <t>77917801452</t>
  </si>
  <si>
    <t>84122581314</t>
  </si>
  <si>
    <t>68419124305</t>
  </si>
  <si>
    <t>00281914459</t>
  </si>
  <si>
    <t>Varaždin</t>
  </si>
  <si>
    <t>Poreč</t>
  </si>
  <si>
    <t>42961482220</t>
  </si>
  <si>
    <t>99455464348</t>
  </si>
  <si>
    <t>86218445257</t>
  </si>
  <si>
    <t>Zadar</t>
  </si>
  <si>
    <t>3295</t>
  </si>
  <si>
    <t>Pristojbe i naknade</t>
  </si>
  <si>
    <t>97289313530</t>
  </si>
  <si>
    <t>79643690725</t>
  </si>
  <si>
    <r>
      <t xml:space="preserve">Isplate sredstava za razdoblje </t>
    </r>
    <r>
      <rPr>
        <b/>
        <sz val="11"/>
        <color theme="1"/>
        <rFont val="Arial Narrow"/>
        <family val="2"/>
      </rPr>
      <t>LIPANJ 2026. godine</t>
    </r>
  </si>
  <si>
    <t>MOTHER THERESA UNIVERSITY</t>
  </si>
  <si>
    <t>4080016561272</t>
  </si>
  <si>
    <t>P.T.O TOMAZ</t>
  </si>
  <si>
    <t>81659620345</t>
  </si>
  <si>
    <t>Motovun</t>
  </si>
  <si>
    <t>SI28186745</t>
  </si>
  <si>
    <t>MDPI</t>
  </si>
  <si>
    <t>CHE115694943</t>
  </si>
  <si>
    <t>09575099931</t>
  </si>
  <si>
    <t>75508100288</t>
  </si>
  <si>
    <t>58843087891</t>
  </si>
  <si>
    <t>05461674840</t>
  </si>
  <si>
    <t>87311810356</t>
  </si>
  <si>
    <t>Materijal i sirovine</t>
  </si>
  <si>
    <t>38016445738</t>
  </si>
  <si>
    <t>60611404518</t>
  </si>
  <si>
    <t>65230358232</t>
  </si>
  <si>
    <t>82266510597</t>
  </si>
  <si>
    <t>Čavle</t>
  </si>
  <si>
    <t>64546066176</t>
  </si>
  <si>
    <t>30295003016</t>
  </si>
  <si>
    <t>Jurdani</t>
  </si>
  <si>
    <t>80677444239</t>
  </si>
  <si>
    <t>26093119930</t>
  </si>
  <si>
    <t>84030903681</t>
  </si>
  <si>
    <t>00971768635</t>
  </si>
  <si>
    <t>SI64492923</t>
  </si>
  <si>
    <t>90138884443</t>
  </si>
  <si>
    <t>Novo Čiče</t>
  </si>
  <si>
    <t>Zdravstvene i veterinarske usluge</t>
  </si>
  <si>
    <t>35372335047</t>
  </si>
  <si>
    <t>85769404614</t>
  </si>
  <si>
    <t>50005413027</t>
  </si>
  <si>
    <t>60186252821</t>
  </si>
  <si>
    <t>68328543979</t>
  </si>
  <si>
    <t>33537012235</t>
  </si>
  <si>
    <t>48450888776</t>
  </si>
  <si>
    <t>09747956682</t>
  </si>
  <si>
    <t>32614011568</t>
  </si>
  <si>
    <t>13525285869</t>
  </si>
  <si>
    <t>67035974191</t>
  </si>
  <si>
    <t>71065700034</t>
  </si>
  <si>
    <t>98402060366</t>
  </si>
  <si>
    <t>11144558704</t>
  </si>
  <si>
    <t>Sveta Nedjelja</t>
  </si>
  <si>
    <t>Vrbnik</t>
  </si>
  <si>
    <t>Belgija</t>
  </si>
  <si>
    <t>17112300574</t>
  </si>
  <si>
    <t>58485401007</t>
  </si>
  <si>
    <t>98560341683</t>
  </si>
  <si>
    <t>25190869349</t>
  </si>
  <si>
    <t>03413543055</t>
  </si>
  <si>
    <t>25710361614</t>
  </si>
  <si>
    <t>68236278686</t>
  </si>
  <si>
    <t>48211607284</t>
  </si>
  <si>
    <t>83240465383</t>
  </si>
  <si>
    <t>36201212847</t>
  </si>
  <si>
    <t>22474075628</t>
  </si>
  <si>
    <t>Buzet</t>
  </si>
  <si>
    <t>Rovinj</t>
  </si>
  <si>
    <t>Bale</t>
  </si>
  <si>
    <t>Punat</t>
  </si>
  <si>
    <t>Tekući prijenosi između proračunskih korisnika istog proračuna temeljem prijenosa EU sredstava</t>
  </si>
  <si>
    <t>Tekući prijenosi između proračunskih korisnika istog proračuna</t>
  </si>
  <si>
    <t>92037849504</t>
  </si>
  <si>
    <t>79506290597</t>
  </si>
  <si>
    <t>18742666873</t>
  </si>
  <si>
    <t>ukupno</t>
  </si>
  <si>
    <t xml:space="preserve">Ekonomska fakulteta     </t>
  </si>
  <si>
    <t>projekt jednako razvoj - Civitta</t>
  </si>
  <si>
    <t>RIF</t>
  </si>
  <si>
    <t>Agencija za komercijalnu djelatnost d.o.o.</t>
  </si>
  <si>
    <t>"Bon-ton" d.o.o.</t>
  </si>
  <si>
    <t>BUG d.o.o.</t>
  </si>
  <si>
    <t>HP hrvatska pošta</t>
  </si>
  <si>
    <t>Orelj d.o.o.</t>
  </si>
  <si>
    <t xml:space="preserve">Vereno d.o.o. </t>
  </si>
  <si>
    <t>Metro cash&amp;carry d.o.o.</t>
  </si>
  <si>
    <t>HEP opskrba d.o.o.</t>
  </si>
  <si>
    <t>INA industrija nafte d.d.</t>
  </si>
  <si>
    <t>A1 hrvatska d.o.o.</t>
  </si>
  <si>
    <t>HP Hrvatska pošta</t>
  </si>
  <si>
    <t>Hrvatski telekom d.d.</t>
  </si>
  <si>
    <t>Adrialift d.o.o.</t>
  </si>
  <si>
    <t>Meditel usluge d.o.o.</t>
  </si>
  <si>
    <t>Miscom d.o.o.</t>
  </si>
  <si>
    <t xml:space="preserve">Toplane d.o.o. </t>
  </si>
  <si>
    <t>DMD promocija d.o.o.</t>
  </si>
  <si>
    <t xml:space="preserve">Narodne novine </t>
  </si>
  <si>
    <t>Grad Opatija</t>
  </si>
  <si>
    <t>KD Vodovod i kanalizacija d.o.o., podružnica Liburnijske vode</t>
  </si>
  <si>
    <t xml:space="preserve">Komunalac d.o.o. </t>
  </si>
  <si>
    <t xml:space="preserve">B elektronika d.o.o. </t>
  </si>
  <si>
    <t>Damirov foto kutak</t>
  </si>
  <si>
    <t>Ekonomski fakultet Rijeka</t>
  </si>
  <si>
    <t>Hotel Dubrovnik d.d.</t>
  </si>
  <si>
    <t>Innova software d.o.o.</t>
  </si>
  <si>
    <t>Instatext d.o.o.</t>
  </si>
  <si>
    <t>Provitalis d.o.o.</t>
  </si>
  <si>
    <t>Web kamere j.d.o.o.</t>
  </si>
  <si>
    <t>Agram life osiguranje d.d. (ex poliklinika Sunce)</t>
  </si>
  <si>
    <t>Thalassotherapia Opatija</t>
  </si>
  <si>
    <t>Josip Orišković Wine company, obrt</t>
  </si>
  <si>
    <t>Rego-gradnja d.o.o.</t>
  </si>
  <si>
    <t>Studentski centar Rijeka</t>
  </si>
  <si>
    <t>Kupuj online d.o.o.</t>
  </si>
  <si>
    <t xml:space="preserve">Netcom d.o.o. </t>
  </si>
  <si>
    <t>RIS d.o.o. kastav</t>
  </si>
  <si>
    <t>Sveučilišna knjižnica Rijeka</t>
  </si>
  <si>
    <t>Aktuel, obrt za tiskanje i doradu</t>
  </si>
  <si>
    <t xml:space="preserve">Dino bus d.o.o. </t>
  </si>
  <si>
    <t>Novax d.o.o.</t>
  </si>
  <si>
    <t>Securitas Hrvatska d.o.o.</t>
  </si>
  <si>
    <t xml:space="preserve">TIM d.o.o. </t>
  </si>
  <si>
    <t>Tiskara i grafika Viškovo</t>
  </si>
  <si>
    <t>Kaokakao global d.o.o.</t>
  </si>
  <si>
    <t>Llinks d.o.o.</t>
  </si>
  <si>
    <t>Llovranski pub d.o.o.</t>
  </si>
  <si>
    <t>OPG Maćuki</t>
  </si>
  <si>
    <t>aura proizvodi d.o.o.</t>
  </si>
  <si>
    <t>cremino d.o.o.</t>
  </si>
  <si>
    <t>3d2 visual obrt</t>
  </si>
  <si>
    <t>Pizzeria Delfino</t>
  </si>
  <si>
    <t>Tancabel d.o.o.</t>
  </si>
  <si>
    <t>Ugostiteljstvo i trgovina "Nada"</t>
  </si>
  <si>
    <t>IFITT Belgija</t>
  </si>
  <si>
    <t>Klaster zdravstvenog turizma Kvarnera</t>
  </si>
  <si>
    <t xml:space="preserve">Agromasa d.o.o. </t>
  </si>
  <si>
    <t>FINA</t>
  </si>
  <si>
    <t xml:space="preserve">Hrvatska radiotelevizija </t>
  </si>
  <si>
    <t>Klopa i cuga d.o.o.</t>
  </si>
  <si>
    <t>Maistra d.d.</t>
  </si>
  <si>
    <t>Meneghetti d.o.o.</t>
  </si>
  <si>
    <t>Milenij hoteli d.o.o.</t>
  </si>
  <si>
    <t>Olinfos d.o.o.</t>
  </si>
  <si>
    <t>Paragvaj tours, obrt</t>
  </si>
  <si>
    <t>Plavnik d.o.o.</t>
  </si>
  <si>
    <t>Rasadnik Smogori d.o.o.</t>
  </si>
  <si>
    <t xml:space="preserve">Sensum d.o.o. </t>
  </si>
  <si>
    <t>Valamar Riviera d.d.</t>
  </si>
  <si>
    <t>Zaba - Zagrebačka banka d.d.</t>
  </si>
  <si>
    <t>Sveučilište u Rijeci</t>
  </si>
  <si>
    <t>Građevinski fakultet Rijeka</t>
  </si>
  <si>
    <t>Lexpera d.o.o.</t>
  </si>
  <si>
    <t>Branimir Blajić</t>
  </si>
  <si>
    <t>Kruno Kukuljan</t>
  </si>
  <si>
    <t>Elena Rudan</t>
  </si>
  <si>
    <t>Jelena Kapeš</t>
  </si>
  <si>
    <t>Tomislav Car</t>
  </si>
  <si>
    <t>Ivan Butković</t>
  </si>
  <si>
    <t>Ivana Licul</t>
  </si>
  <si>
    <t>Lidija Bagarić</t>
  </si>
  <si>
    <t>Vedrana Čikeš</t>
  </si>
  <si>
    <t>Ines Milohnić</t>
  </si>
  <si>
    <t>Dora Smolčić Jurdana</t>
  </si>
  <si>
    <t>Zvonimira Šverko Grdić</t>
  </si>
  <si>
    <t>Daniela Soldić Frleta</t>
  </si>
  <si>
    <t>Nataša Uljan</t>
  </si>
  <si>
    <t>Josipa Forjan</t>
  </si>
  <si>
    <t>Zoran Stojanović</t>
  </si>
  <si>
    <t>Jeetesh Kumar</t>
  </si>
  <si>
    <t>Elena Dujmić</t>
  </si>
  <si>
    <t>Emma Superina</t>
  </si>
  <si>
    <t>Lucija Gašparac</t>
  </si>
  <si>
    <t>Kostrena</t>
  </si>
  <si>
    <t>Viškovo</t>
  </si>
  <si>
    <t>Slovenija</t>
  </si>
  <si>
    <t>Makedonija</t>
  </si>
  <si>
    <t>Švicarska</t>
  </si>
  <si>
    <t xml:space="preserve">Rashodi za zaposlenike </t>
  </si>
  <si>
    <t xml:space="preserve"> - plaća</t>
  </si>
  <si>
    <t xml:space="preserve"> - doprinsoi na plaću</t>
  </si>
  <si>
    <t xml:space="preserve"> - službena putovanja</t>
  </si>
  <si>
    <t xml:space="preserve"> - ostali rashodi za zaposlene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</si>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</sst>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indexed="8"/>
      <name val="Arial"/>
      <family val="2"/>
      <charset val="238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43" fontId="2" fillId="3" borderId="0" xfId="1" applyFont="1" applyFill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14" fontId="2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</cellXfs>
  <cellStyles count="3">
    <cellStyle name="Comma" xfId="1" builtinId="3"/>
    <cellStyle name="Normal" xfId="0" builtinId="0"/>
    <cellStyle name="Obično_List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I176"/>
  <sheetViews>
    <sheetView tabSelected="1" zoomScale="90" zoomScaleNormal="9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B8" sqref="B8"/>
    </sheetView>
  </sheetViews>
  <sheetFormatPr defaultRowHeight="16.5" x14ac:dyDescent="0.25"/>
  <cols>
    <col min="1" max="1" width="3" customWidth="1"/>
    <col min="2" max="2" width="37.7109375" style="20" customWidth="1"/>
    <col min="3" max="3" width="19" style="1" customWidth="1"/>
    <col min="4" max="4" width="25.7109375" style="1" customWidth="1"/>
    <col min="5" max="5" width="15.5703125" style="8" customWidth="1"/>
    <col min="6" max="6" width="11" style="1" customWidth="1"/>
    <col min="7" max="7" width="54.140625" style="20" customWidth="1"/>
  </cols>
  <sheetData>
    <row r="1" spans="2:7" x14ac:dyDescent="0.25">
      <c r="B1" s="20" t="s">
        <v>0</v>
      </c>
    </row>
    <row r="2" spans="2:7" x14ac:dyDescent="0.25">
      <c r="B2" s="20" t="s">
        <v>80</v>
      </c>
    </row>
    <row r="4" spans="2:7" ht="49.5" customHeight="1" x14ac:dyDescent="0.25">
      <c r="B4" s="21" t="s">
        <v>1</v>
      </c>
      <c r="C4" s="3" t="s">
        <v>2</v>
      </c>
      <c r="D4" s="3" t="s">
        <v>3</v>
      </c>
      <c r="E4" s="4" t="s">
        <v>4</v>
      </c>
      <c r="F4" s="22" t="s">
        <v>5</v>
      </c>
      <c r="G4" s="23"/>
    </row>
    <row r="5" spans="2:7" ht="12.95" customHeight="1" x14ac:dyDescent="0.25">
      <c r="E5" s="1"/>
    </row>
    <row r="6" spans="2:7" ht="15" customHeight="1" x14ac:dyDescent="0.3">
      <c r="B6" s="27" t="s">
        <v>81</v>
      </c>
      <c r="C6" s="1" t="s">
        <v>82</v>
      </c>
      <c r="D6" s="9" t="s">
        <v>248</v>
      </c>
      <c r="E6" s="10">
        <v>120</v>
      </c>
      <c r="F6" s="11"/>
      <c r="G6" s="26"/>
    </row>
    <row r="7" spans="2:7" ht="15" customHeight="1" x14ac:dyDescent="0.25">
      <c r="B7" s="27" t="s">
        <v>149</v>
      </c>
      <c r="C7" s="1" t="s">
        <v>86</v>
      </c>
      <c r="D7" s="9" t="s">
        <v>247</v>
      </c>
      <c r="E7" s="10">
        <v>1200</v>
      </c>
      <c r="F7" s="9" t="s">
        <v>6</v>
      </c>
      <c r="G7" s="24" t="s">
        <v>7</v>
      </c>
    </row>
    <row r="8" spans="2:7" ht="15" customHeight="1" x14ac:dyDescent="0.3">
      <c r="B8" s="27" t="s">
        <v>87</v>
      </c>
      <c r="C8" s="1" t="s">
        <v>88</v>
      </c>
      <c r="D8" s="9" t="s">
        <v>249</v>
      </c>
      <c r="E8" s="10">
        <v>600</v>
      </c>
      <c r="F8" s="11"/>
      <c r="G8" s="26"/>
    </row>
    <row r="9" spans="2:7" ht="15" customHeight="1" x14ac:dyDescent="0.3">
      <c r="B9" s="27" t="s">
        <v>150</v>
      </c>
      <c r="C9" s="1" t="s">
        <v>89</v>
      </c>
      <c r="D9" s="9" t="s">
        <v>9</v>
      </c>
      <c r="E9" s="10">
        <v>153</v>
      </c>
      <c r="F9" s="11"/>
      <c r="G9" s="26"/>
    </row>
    <row r="10" spans="2:7" ht="15" customHeight="1" x14ac:dyDescent="0.3">
      <c r="B10" s="29" t="s">
        <v>151</v>
      </c>
      <c r="C10" s="12" t="s">
        <v>90</v>
      </c>
      <c r="D10" s="12" t="s">
        <v>9</v>
      </c>
      <c r="E10" s="13">
        <v>100</v>
      </c>
      <c r="F10" s="5"/>
      <c r="G10" s="30"/>
    </row>
    <row r="11" spans="2:7" ht="15" customHeight="1" x14ac:dyDescent="0.3">
      <c r="B11" s="27" t="s">
        <v>148</v>
      </c>
      <c r="E11" s="10">
        <f>SUM(E7:E10)</f>
        <v>2053</v>
      </c>
      <c r="F11" s="11"/>
      <c r="G11" s="26"/>
    </row>
    <row r="12" spans="2:7" ht="15" customHeight="1" x14ac:dyDescent="0.3">
      <c r="B12" s="25"/>
      <c r="E12" s="10"/>
      <c r="F12" s="11"/>
      <c r="G12" s="26"/>
    </row>
    <row r="13" spans="2:7" ht="15" customHeight="1" x14ac:dyDescent="0.3">
      <c r="B13" s="27" t="s">
        <v>152</v>
      </c>
      <c r="C13" s="1" t="s">
        <v>91</v>
      </c>
      <c r="D13" s="9" t="s">
        <v>9</v>
      </c>
      <c r="E13" s="10">
        <v>666.9</v>
      </c>
      <c r="F13" s="11" t="s">
        <v>10</v>
      </c>
      <c r="G13" s="26" t="s">
        <v>11</v>
      </c>
    </row>
    <row r="14" spans="2:7" ht="15" customHeight="1" x14ac:dyDescent="0.3">
      <c r="B14" s="27" t="s">
        <v>153</v>
      </c>
      <c r="C14" s="1" t="s">
        <v>55</v>
      </c>
      <c r="D14" s="9" t="s">
        <v>9</v>
      </c>
      <c r="E14" s="10">
        <v>799.1</v>
      </c>
      <c r="F14" s="11"/>
      <c r="G14" s="26"/>
    </row>
    <row r="15" spans="2:7" ht="15" customHeight="1" x14ac:dyDescent="0.3">
      <c r="B15" s="27" t="s">
        <v>154</v>
      </c>
      <c r="C15" s="1" t="s">
        <v>92</v>
      </c>
      <c r="D15" s="9" t="s">
        <v>9</v>
      </c>
      <c r="E15" s="10">
        <v>26.41</v>
      </c>
      <c r="F15" s="11"/>
      <c r="G15" s="26"/>
    </row>
    <row r="16" spans="2:7" ht="15" customHeight="1" x14ac:dyDescent="0.3">
      <c r="B16" s="27" t="s">
        <v>155</v>
      </c>
      <c r="C16" s="1" t="s">
        <v>93</v>
      </c>
      <c r="D16" s="9" t="s">
        <v>9</v>
      </c>
      <c r="E16" s="10">
        <v>60</v>
      </c>
      <c r="F16" s="11"/>
      <c r="G16" s="26"/>
    </row>
    <row r="17" spans="2:7" ht="15" customHeight="1" x14ac:dyDescent="0.3">
      <c r="B17" s="27" t="s">
        <v>156</v>
      </c>
      <c r="C17" s="1" t="s">
        <v>13</v>
      </c>
      <c r="D17" s="9" t="s">
        <v>12</v>
      </c>
      <c r="E17" s="10">
        <v>497.08</v>
      </c>
      <c r="F17" s="11"/>
      <c r="G17" s="26"/>
    </row>
    <row r="18" spans="2:7" ht="15" customHeight="1" x14ac:dyDescent="0.3">
      <c r="B18" s="29" t="s">
        <v>157</v>
      </c>
      <c r="C18" s="12" t="s">
        <v>14</v>
      </c>
      <c r="D18" s="12" t="s">
        <v>12</v>
      </c>
      <c r="E18" s="13">
        <v>301.10000000000002</v>
      </c>
      <c r="F18" s="5"/>
      <c r="G18" s="30"/>
    </row>
    <row r="19" spans="2:7" ht="15" customHeight="1" x14ac:dyDescent="0.3">
      <c r="B19" s="27" t="s">
        <v>148</v>
      </c>
      <c r="E19" s="10">
        <f>SUM(E13:E18)</f>
        <v>2350.59</v>
      </c>
      <c r="F19" s="11"/>
      <c r="G19" s="26"/>
    </row>
    <row r="20" spans="2:7" ht="15" customHeight="1" x14ac:dyDescent="0.25">
      <c r="B20" s="25"/>
    </row>
    <row r="21" spans="2:7" ht="15" customHeight="1" x14ac:dyDescent="0.3">
      <c r="B21" s="29" t="s">
        <v>158</v>
      </c>
      <c r="C21" s="12" t="s">
        <v>95</v>
      </c>
      <c r="D21" s="12" t="s">
        <v>9</v>
      </c>
      <c r="E21" s="13">
        <v>1318.99</v>
      </c>
      <c r="F21" s="5">
        <v>3222</v>
      </c>
      <c r="G21" s="30" t="s">
        <v>94</v>
      </c>
    </row>
    <row r="22" spans="2:7" ht="15" customHeight="1" x14ac:dyDescent="0.3">
      <c r="B22" s="25"/>
      <c r="D22" s="9"/>
      <c r="E22" s="10"/>
      <c r="F22" s="14"/>
      <c r="G22" s="31"/>
    </row>
    <row r="23" spans="2:7" ht="15" customHeight="1" x14ac:dyDescent="0.25">
      <c r="B23" s="25"/>
    </row>
    <row r="24" spans="2:7" ht="15" customHeight="1" x14ac:dyDescent="0.3">
      <c r="B24" s="27" t="s">
        <v>159</v>
      </c>
      <c r="C24" s="9" t="s">
        <v>56</v>
      </c>
      <c r="D24" s="9" t="s">
        <v>9</v>
      </c>
      <c r="E24" s="15">
        <v>2806.24</v>
      </c>
      <c r="F24" s="14" t="s">
        <v>45</v>
      </c>
      <c r="G24" s="31" t="s">
        <v>46</v>
      </c>
    </row>
    <row r="25" spans="2:7" ht="15" customHeight="1" x14ac:dyDescent="0.3">
      <c r="B25" s="29" t="s">
        <v>160</v>
      </c>
      <c r="C25" s="12" t="s">
        <v>15</v>
      </c>
      <c r="D25" s="12" t="s">
        <v>9</v>
      </c>
      <c r="E25" s="13">
        <v>268.08999999999997</v>
      </c>
      <c r="F25" s="5"/>
      <c r="G25" s="30"/>
    </row>
    <row r="26" spans="2:7" ht="15" customHeight="1" x14ac:dyDescent="0.3">
      <c r="B26" s="27" t="s">
        <v>148</v>
      </c>
      <c r="E26" s="10">
        <f>SUM(E24:E25)</f>
        <v>3074.33</v>
      </c>
      <c r="F26" s="11"/>
      <c r="G26" s="26"/>
    </row>
    <row r="27" spans="2:7" ht="15" customHeight="1" x14ac:dyDescent="0.3">
      <c r="B27" s="25"/>
      <c r="D27" s="9"/>
      <c r="E27" s="10"/>
      <c r="F27" s="11"/>
      <c r="G27" s="26"/>
    </row>
    <row r="28" spans="2:7" ht="15" customHeight="1" x14ac:dyDescent="0.3">
      <c r="B28" s="27" t="s">
        <v>161</v>
      </c>
      <c r="C28" s="9" t="s">
        <v>57</v>
      </c>
      <c r="D28" s="9" t="s">
        <v>9</v>
      </c>
      <c r="E28" s="15">
        <v>343.98</v>
      </c>
      <c r="F28" s="14" t="s">
        <v>16</v>
      </c>
      <c r="G28" s="31" t="s">
        <v>47</v>
      </c>
    </row>
    <row r="29" spans="2:7" ht="15" customHeight="1" x14ac:dyDescent="0.3">
      <c r="B29" s="27" t="s">
        <v>162</v>
      </c>
      <c r="C29" s="9" t="s">
        <v>93</v>
      </c>
      <c r="D29" s="9" t="s">
        <v>9</v>
      </c>
      <c r="E29" s="15">
        <v>490.44</v>
      </c>
      <c r="F29" s="14"/>
      <c r="G29" s="31"/>
    </row>
    <row r="30" spans="2:7" ht="15" customHeight="1" x14ac:dyDescent="0.3">
      <c r="B30" s="29" t="s">
        <v>163</v>
      </c>
      <c r="C30" s="12" t="s">
        <v>48</v>
      </c>
      <c r="D30" s="12" t="s">
        <v>9</v>
      </c>
      <c r="E30" s="13">
        <v>1980.47</v>
      </c>
      <c r="F30" s="5"/>
      <c r="G30" s="30"/>
    </row>
    <row r="31" spans="2:7" ht="15" customHeight="1" x14ac:dyDescent="0.25">
      <c r="B31" s="27" t="s">
        <v>148</v>
      </c>
      <c r="E31" s="10">
        <f>SUM(E28:E30)</f>
        <v>2814.8900000000003</v>
      </c>
    </row>
    <row r="32" spans="2:7" ht="15" customHeight="1" x14ac:dyDescent="0.25">
      <c r="B32" s="25"/>
    </row>
    <row r="33" spans="2:7" ht="15" customHeight="1" x14ac:dyDescent="0.3">
      <c r="B33" s="27" t="s">
        <v>164</v>
      </c>
      <c r="C33" s="1" t="s">
        <v>19</v>
      </c>
      <c r="D33" s="1" t="s">
        <v>8</v>
      </c>
      <c r="E33" s="15">
        <v>112.81</v>
      </c>
      <c r="F33" s="14" t="s">
        <v>17</v>
      </c>
      <c r="G33" s="31" t="s">
        <v>18</v>
      </c>
    </row>
    <row r="34" spans="2:7" ht="15" customHeight="1" x14ac:dyDescent="0.25">
      <c r="B34" s="27" t="s">
        <v>165</v>
      </c>
      <c r="C34" s="1" t="s">
        <v>96</v>
      </c>
      <c r="D34" s="1" t="s">
        <v>9</v>
      </c>
      <c r="E34" s="15">
        <v>313.77999999999997</v>
      </c>
    </row>
    <row r="35" spans="2:7" ht="15" customHeight="1" x14ac:dyDescent="0.25">
      <c r="B35" s="27" t="s">
        <v>166</v>
      </c>
      <c r="C35" s="1" t="s">
        <v>97</v>
      </c>
      <c r="D35" s="1" t="s">
        <v>99</v>
      </c>
      <c r="E35" s="15">
        <v>74.66</v>
      </c>
    </row>
    <row r="36" spans="2:7" ht="15" customHeight="1" x14ac:dyDescent="0.3">
      <c r="B36" s="29" t="s">
        <v>167</v>
      </c>
      <c r="C36" s="12" t="s">
        <v>98</v>
      </c>
      <c r="D36" s="12" t="s">
        <v>8</v>
      </c>
      <c r="E36" s="13">
        <v>188.75</v>
      </c>
      <c r="F36" s="5"/>
      <c r="G36" s="30"/>
    </row>
    <row r="37" spans="2:7" ht="15" customHeight="1" x14ac:dyDescent="0.3">
      <c r="B37" s="27" t="s">
        <v>148</v>
      </c>
      <c r="E37" s="10">
        <f>SUM(E33:E36)</f>
        <v>690</v>
      </c>
      <c r="F37" s="11"/>
      <c r="G37" s="26"/>
    </row>
    <row r="38" spans="2:7" ht="15" customHeight="1" x14ac:dyDescent="0.25">
      <c r="B38" s="25"/>
    </row>
    <row r="39" spans="2:7" ht="15" customHeight="1" x14ac:dyDescent="0.3">
      <c r="B39" s="27" t="s">
        <v>168</v>
      </c>
      <c r="C39" s="9" t="s">
        <v>72</v>
      </c>
      <c r="D39" s="9" t="s">
        <v>9</v>
      </c>
      <c r="E39" s="15">
        <v>1209.69</v>
      </c>
      <c r="F39" s="14">
        <v>3233</v>
      </c>
      <c r="G39" s="31" t="s">
        <v>21</v>
      </c>
    </row>
    <row r="40" spans="2:7" ht="15" customHeight="1" x14ac:dyDescent="0.3">
      <c r="B40" s="29" t="s">
        <v>169</v>
      </c>
      <c r="C40" s="12" t="s">
        <v>100</v>
      </c>
      <c r="D40" s="12" t="s">
        <v>9</v>
      </c>
      <c r="E40" s="13">
        <v>756</v>
      </c>
      <c r="F40" s="5"/>
      <c r="G40" s="30"/>
    </row>
    <row r="41" spans="2:7" ht="15" customHeight="1" x14ac:dyDescent="0.3">
      <c r="B41" s="27" t="s">
        <v>148</v>
      </c>
      <c r="E41" s="10">
        <f>SUM(E39:E40)</f>
        <v>1965.69</v>
      </c>
      <c r="F41" s="11"/>
      <c r="G41" s="26"/>
    </row>
    <row r="42" spans="2:7" ht="15" customHeight="1" x14ac:dyDescent="0.25">
      <c r="B42" s="25"/>
    </row>
    <row r="43" spans="2:7" ht="15" customHeight="1" x14ac:dyDescent="0.3">
      <c r="B43" s="27" t="s">
        <v>170</v>
      </c>
      <c r="C43" s="1" t="s">
        <v>73</v>
      </c>
      <c r="D43" s="1" t="s">
        <v>12</v>
      </c>
      <c r="E43" s="10">
        <v>1006.77</v>
      </c>
      <c r="F43" s="14" t="s">
        <v>22</v>
      </c>
      <c r="G43" s="31" t="s">
        <v>23</v>
      </c>
    </row>
    <row r="44" spans="2:7" ht="15" customHeight="1" x14ac:dyDescent="0.3">
      <c r="B44" s="27" t="s">
        <v>171</v>
      </c>
      <c r="C44" s="1" t="s">
        <v>58</v>
      </c>
      <c r="D44" s="1" t="s">
        <v>59</v>
      </c>
      <c r="E44" s="10">
        <v>531.99</v>
      </c>
      <c r="F44" s="14"/>
      <c r="G44" s="31"/>
    </row>
    <row r="45" spans="2:7" ht="15" customHeight="1" x14ac:dyDescent="0.3">
      <c r="B45" s="29" t="s">
        <v>172</v>
      </c>
      <c r="C45" s="12" t="s">
        <v>101</v>
      </c>
      <c r="D45" s="12" t="s">
        <v>102</v>
      </c>
      <c r="E45" s="13">
        <v>913.78</v>
      </c>
      <c r="F45" s="5"/>
      <c r="G45" s="30"/>
    </row>
    <row r="46" spans="2:7" ht="15" customHeight="1" x14ac:dyDescent="0.25">
      <c r="B46" s="27" t="s">
        <v>148</v>
      </c>
      <c r="E46" s="10">
        <f>SUM(E43:E45)</f>
        <v>2452.54</v>
      </c>
    </row>
    <row r="47" spans="2:7" ht="15" customHeight="1" x14ac:dyDescent="0.25">
      <c r="B47" s="25"/>
      <c r="E47" s="10"/>
    </row>
    <row r="48" spans="2:7" ht="15" customHeight="1" x14ac:dyDescent="0.3">
      <c r="B48" s="27" t="s">
        <v>173</v>
      </c>
      <c r="C48" s="1" t="s">
        <v>20</v>
      </c>
      <c r="D48" s="1" t="s">
        <v>8</v>
      </c>
      <c r="E48" s="10">
        <v>407.39</v>
      </c>
      <c r="F48" s="11" t="s">
        <v>50</v>
      </c>
      <c r="G48" s="26" t="s">
        <v>24</v>
      </c>
    </row>
    <row r="49" spans="2:7" ht="15" customHeight="1" x14ac:dyDescent="0.3">
      <c r="B49" s="27" t="s">
        <v>174</v>
      </c>
      <c r="C49" s="1" t="s">
        <v>103</v>
      </c>
      <c r="D49" s="1" t="s">
        <v>8</v>
      </c>
      <c r="E49" s="10">
        <v>350</v>
      </c>
      <c r="F49" s="11"/>
      <c r="G49" s="26"/>
    </row>
    <row r="50" spans="2:7" ht="15" customHeight="1" x14ac:dyDescent="0.3">
      <c r="B50" s="27" t="s">
        <v>175</v>
      </c>
      <c r="C50" s="1" t="s">
        <v>104</v>
      </c>
      <c r="D50" s="1" t="s">
        <v>8</v>
      </c>
      <c r="E50" s="10">
        <v>387.5</v>
      </c>
      <c r="F50" s="11"/>
      <c r="G50" s="26"/>
    </row>
    <row r="51" spans="2:7" ht="15" customHeight="1" x14ac:dyDescent="0.3">
      <c r="B51" s="27" t="s">
        <v>176</v>
      </c>
      <c r="C51" s="1" t="s">
        <v>105</v>
      </c>
      <c r="D51" s="1" t="s">
        <v>9</v>
      </c>
      <c r="E51" s="10">
        <v>1040</v>
      </c>
      <c r="F51" s="11"/>
      <c r="G51" s="26"/>
    </row>
    <row r="52" spans="2:7" ht="15" customHeight="1" x14ac:dyDescent="0.3">
      <c r="B52" s="27" t="s">
        <v>177</v>
      </c>
      <c r="C52" s="1" t="s">
        <v>106</v>
      </c>
      <c r="D52" s="1" t="s">
        <v>70</v>
      </c>
      <c r="E52" s="10">
        <v>96.25</v>
      </c>
      <c r="F52" s="11"/>
      <c r="G52" s="26"/>
    </row>
    <row r="53" spans="2:7" ht="15" customHeight="1" x14ac:dyDescent="0.3">
      <c r="B53" s="27" t="s">
        <v>178</v>
      </c>
      <c r="C53" s="1" t="s">
        <v>107</v>
      </c>
      <c r="D53" s="1" t="s">
        <v>247</v>
      </c>
      <c r="E53" s="10">
        <v>89.88</v>
      </c>
      <c r="F53" s="11"/>
      <c r="G53" s="26"/>
    </row>
    <row r="54" spans="2:7" ht="15" customHeight="1" x14ac:dyDescent="0.3">
      <c r="B54" s="27" t="s">
        <v>179</v>
      </c>
      <c r="C54" s="1" t="s">
        <v>60</v>
      </c>
      <c r="D54" s="1" t="s">
        <v>61</v>
      </c>
      <c r="E54" s="10">
        <v>37.33</v>
      </c>
      <c r="F54" s="11"/>
      <c r="G54" s="26"/>
    </row>
    <row r="55" spans="2:7" ht="15" customHeight="1" x14ac:dyDescent="0.3">
      <c r="B55" s="29" t="s">
        <v>180</v>
      </c>
      <c r="C55" s="12" t="s">
        <v>108</v>
      </c>
      <c r="D55" s="12" t="s">
        <v>109</v>
      </c>
      <c r="E55" s="13">
        <v>30</v>
      </c>
      <c r="F55" s="5"/>
      <c r="G55" s="30"/>
    </row>
    <row r="56" spans="2:7" ht="15" customHeight="1" x14ac:dyDescent="0.3">
      <c r="B56" s="27" t="s">
        <v>148</v>
      </c>
      <c r="E56" s="10">
        <f>SUM(E48:E55)</f>
        <v>2438.35</v>
      </c>
      <c r="F56" s="11"/>
      <c r="G56" s="26"/>
    </row>
    <row r="57" spans="2:7" ht="15" customHeight="1" x14ac:dyDescent="0.3">
      <c r="B57" s="25"/>
      <c r="E57" s="10"/>
      <c r="F57" s="11"/>
      <c r="G57" s="26"/>
    </row>
    <row r="58" spans="2:7" ht="15" customHeight="1" x14ac:dyDescent="0.3">
      <c r="B58" s="27" t="s">
        <v>181</v>
      </c>
      <c r="C58" s="1" t="s">
        <v>147</v>
      </c>
      <c r="D58" s="1" t="s">
        <v>9</v>
      </c>
      <c r="E58" s="15">
        <v>1020</v>
      </c>
      <c r="F58" s="14">
        <v>3236</v>
      </c>
      <c r="G58" s="31" t="s">
        <v>110</v>
      </c>
    </row>
    <row r="59" spans="2:7" ht="15" customHeight="1" x14ac:dyDescent="0.3">
      <c r="B59" s="29" t="s">
        <v>182</v>
      </c>
      <c r="C59" s="12" t="s">
        <v>111</v>
      </c>
      <c r="D59" s="12" t="s">
        <v>12</v>
      </c>
      <c r="E59" s="13">
        <v>160</v>
      </c>
      <c r="F59" s="5"/>
      <c r="G59" s="30"/>
    </row>
    <row r="60" spans="2:7" ht="15" customHeight="1" x14ac:dyDescent="0.3">
      <c r="B60" s="27" t="s">
        <v>148</v>
      </c>
      <c r="E60" s="10">
        <f>SUM(E58:E59)</f>
        <v>1180</v>
      </c>
      <c r="F60" s="11"/>
      <c r="G60" s="26"/>
    </row>
    <row r="61" spans="2:7" ht="15" customHeight="1" x14ac:dyDescent="0.3">
      <c r="B61" s="25"/>
      <c r="D61" s="9"/>
      <c r="E61" s="10"/>
      <c r="F61" s="11"/>
      <c r="G61" s="26"/>
    </row>
    <row r="62" spans="2:7" ht="15" customHeight="1" x14ac:dyDescent="0.3">
      <c r="B62" s="25"/>
      <c r="D62" s="9"/>
      <c r="E62" s="10"/>
      <c r="F62" s="11"/>
      <c r="G62" s="26"/>
    </row>
    <row r="63" spans="2:7" ht="15" customHeight="1" x14ac:dyDescent="0.3">
      <c r="B63" s="25"/>
      <c r="D63" s="9"/>
      <c r="E63" s="10"/>
      <c r="F63" s="11"/>
      <c r="G63" s="26"/>
    </row>
    <row r="64" spans="2:7" ht="15" customHeight="1" x14ac:dyDescent="0.3">
      <c r="B64" s="27" t="s">
        <v>225</v>
      </c>
      <c r="C64" s="1" t="s">
        <v>29</v>
      </c>
      <c r="D64" s="9" t="s">
        <v>29</v>
      </c>
      <c r="E64" s="16">
        <v>134.06</v>
      </c>
      <c r="F64" s="11" t="s">
        <v>25</v>
      </c>
      <c r="G64" s="26" t="s">
        <v>26</v>
      </c>
    </row>
    <row r="65" spans="2:9" ht="15" customHeight="1" x14ac:dyDescent="0.3">
      <c r="B65" s="27" t="s">
        <v>226</v>
      </c>
      <c r="C65" s="1" t="s">
        <v>29</v>
      </c>
      <c r="D65" s="9" t="s">
        <v>29</v>
      </c>
      <c r="E65" s="16">
        <v>354.83</v>
      </c>
      <c r="F65" s="11"/>
      <c r="G65" s="26"/>
    </row>
    <row r="66" spans="2:9" ht="15" customHeight="1" x14ac:dyDescent="0.3">
      <c r="B66" s="27" t="s">
        <v>227</v>
      </c>
      <c r="C66" s="1" t="s">
        <v>29</v>
      </c>
      <c r="D66" s="9" t="s">
        <v>29</v>
      </c>
      <c r="E66" s="16">
        <v>1600</v>
      </c>
      <c r="F66" s="11"/>
      <c r="G66" s="26"/>
    </row>
    <row r="67" spans="2:9" ht="15" customHeight="1" x14ac:dyDescent="0.3">
      <c r="B67" s="27" t="s">
        <v>228</v>
      </c>
      <c r="C67" s="1" t="s">
        <v>29</v>
      </c>
      <c r="D67" s="9" t="s">
        <v>29</v>
      </c>
      <c r="E67" s="16">
        <v>600</v>
      </c>
      <c r="F67" s="11"/>
      <c r="G67" s="26"/>
    </row>
    <row r="68" spans="2:9" ht="15" customHeight="1" x14ac:dyDescent="0.3">
      <c r="B68" s="27" t="s">
        <v>229</v>
      </c>
      <c r="C68" s="1" t="s">
        <v>29</v>
      </c>
      <c r="D68" s="9" t="s">
        <v>29</v>
      </c>
      <c r="E68" s="16">
        <v>400</v>
      </c>
      <c r="F68" s="11"/>
      <c r="G68" s="26"/>
    </row>
    <row r="69" spans="2:9" ht="15" customHeight="1" x14ac:dyDescent="0.3">
      <c r="B69" s="27" t="s">
        <v>230</v>
      </c>
      <c r="C69" s="1" t="s">
        <v>29</v>
      </c>
      <c r="D69" s="9" t="s">
        <v>29</v>
      </c>
      <c r="E69" s="16">
        <v>600</v>
      </c>
      <c r="F69" s="11"/>
      <c r="G69" s="26"/>
    </row>
    <row r="70" spans="2:9" ht="15" customHeight="1" x14ac:dyDescent="0.3">
      <c r="B70" s="27" t="s">
        <v>231</v>
      </c>
      <c r="C70" s="1" t="s">
        <v>29</v>
      </c>
      <c r="D70" s="9" t="s">
        <v>29</v>
      </c>
      <c r="E70" s="16">
        <v>1250</v>
      </c>
      <c r="F70" s="11"/>
      <c r="G70" s="26"/>
    </row>
    <row r="71" spans="2:9" ht="15" customHeight="1" x14ac:dyDescent="0.3">
      <c r="B71" s="27" t="s">
        <v>232</v>
      </c>
      <c r="C71" s="1" t="s">
        <v>29</v>
      </c>
      <c r="D71" s="9" t="s">
        <v>29</v>
      </c>
      <c r="E71" s="16">
        <v>400</v>
      </c>
      <c r="F71" s="11"/>
      <c r="G71" s="26"/>
    </row>
    <row r="72" spans="2:9" ht="15" customHeight="1" x14ac:dyDescent="0.3">
      <c r="B72" s="27" t="s">
        <v>233</v>
      </c>
      <c r="C72" s="1" t="s">
        <v>29</v>
      </c>
      <c r="D72" s="9" t="s">
        <v>29</v>
      </c>
      <c r="E72" s="16">
        <v>1750</v>
      </c>
      <c r="F72" s="11"/>
      <c r="G72" s="26"/>
    </row>
    <row r="73" spans="2:9" ht="15" customHeight="1" x14ac:dyDescent="0.3">
      <c r="B73" s="27" t="s">
        <v>234</v>
      </c>
      <c r="C73" s="1" t="s">
        <v>29</v>
      </c>
      <c r="D73" s="9" t="s">
        <v>29</v>
      </c>
      <c r="E73" s="16">
        <v>1600</v>
      </c>
      <c r="F73" s="11"/>
      <c r="G73" s="26"/>
    </row>
    <row r="74" spans="2:9" ht="15" customHeight="1" x14ac:dyDescent="0.3">
      <c r="B74" s="27" t="s">
        <v>235</v>
      </c>
      <c r="C74" s="1" t="s">
        <v>29</v>
      </c>
      <c r="D74" s="9" t="s">
        <v>29</v>
      </c>
      <c r="E74" s="16">
        <v>2000</v>
      </c>
      <c r="F74" s="11"/>
      <c r="G74" s="26"/>
    </row>
    <row r="75" spans="2:9" ht="15" customHeight="1" x14ac:dyDescent="0.3">
      <c r="B75" s="27" t="s">
        <v>236</v>
      </c>
      <c r="C75" s="1" t="s">
        <v>29</v>
      </c>
      <c r="D75" s="9" t="s">
        <v>29</v>
      </c>
      <c r="E75" s="16">
        <v>500</v>
      </c>
      <c r="F75" s="11"/>
      <c r="G75" s="26"/>
    </row>
    <row r="76" spans="2:9" ht="15" customHeight="1" x14ac:dyDescent="0.3">
      <c r="B76" s="27" t="s">
        <v>237</v>
      </c>
      <c r="C76" s="1" t="s">
        <v>29</v>
      </c>
      <c r="D76" s="9" t="s">
        <v>29</v>
      </c>
      <c r="E76" s="16">
        <v>2000</v>
      </c>
      <c r="F76" s="11"/>
      <c r="G76" s="26"/>
      <c r="I76" s="7"/>
    </row>
    <row r="77" spans="2:9" ht="15" customHeight="1" x14ac:dyDescent="0.3">
      <c r="B77" s="27" t="s">
        <v>238</v>
      </c>
      <c r="C77" s="1" t="s">
        <v>29</v>
      </c>
      <c r="D77" s="9" t="s">
        <v>29</v>
      </c>
      <c r="E77" s="16">
        <v>236.55</v>
      </c>
      <c r="F77" s="11"/>
      <c r="G77" s="26"/>
      <c r="I77" s="7"/>
    </row>
    <row r="78" spans="2:9" ht="15" customHeight="1" x14ac:dyDescent="0.3">
      <c r="B78" s="27" t="s">
        <v>239</v>
      </c>
      <c r="C78" s="1" t="s">
        <v>29</v>
      </c>
      <c r="D78" s="9" t="s">
        <v>29</v>
      </c>
      <c r="E78" s="16">
        <v>149.31</v>
      </c>
      <c r="F78" s="11"/>
      <c r="G78" s="26"/>
      <c r="I78" s="7"/>
    </row>
    <row r="79" spans="2:9" ht="15" customHeight="1" x14ac:dyDescent="0.3">
      <c r="B79" s="27" t="s">
        <v>240</v>
      </c>
      <c r="C79" s="1" t="s">
        <v>29</v>
      </c>
      <c r="D79" s="9" t="s">
        <v>29</v>
      </c>
      <c r="E79" s="16">
        <v>261.82</v>
      </c>
      <c r="F79" s="11"/>
      <c r="G79" s="26"/>
      <c r="I79" s="7"/>
    </row>
    <row r="80" spans="2:9" ht="15" customHeight="1" x14ac:dyDescent="0.3">
      <c r="B80" s="27" t="s">
        <v>241</v>
      </c>
      <c r="C80" s="1" t="s">
        <v>29</v>
      </c>
      <c r="D80" s="9" t="s">
        <v>29</v>
      </c>
      <c r="E80" s="16">
        <v>149.31</v>
      </c>
      <c r="F80" s="11"/>
      <c r="G80" s="26"/>
      <c r="I80" s="7"/>
    </row>
    <row r="81" spans="2:9" ht="15" customHeight="1" x14ac:dyDescent="0.3">
      <c r="B81" s="27" t="s">
        <v>242</v>
      </c>
      <c r="C81" s="1" t="s">
        <v>29</v>
      </c>
      <c r="D81" s="9" t="s">
        <v>29</v>
      </c>
      <c r="E81" s="16">
        <v>1310.99</v>
      </c>
      <c r="F81" s="11"/>
      <c r="G81" s="26"/>
      <c r="I81" s="7"/>
    </row>
    <row r="82" spans="2:9" ht="15" customHeight="1" x14ac:dyDescent="0.3">
      <c r="B82" s="27" t="s">
        <v>243</v>
      </c>
      <c r="C82" s="1" t="s">
        <v>29</v>
      </c>
      <c r="D82" s="9" t="s">
        <v>29</v>
      </c>
      <c r="E82" s="16">
        <v>552.78</v>
      </c>
      <c r="F82" s="11"/>
      <c r="G82" s="26"/>
      <c r="I82" s="7"/>
    </row>
    <row r="83" spans="2:9" ht="15" customHeight="1" x14ac:dyDescent="0.3">
      <c r="B83" s="27" t="s">
        <v>244</v>
      </c>
      <c r="C83" s="1" t="s">
        <v>29</v>
      </c>
      <c r="D83" s="9" t="s">
        <v>29</v>
      </c>
      <c r="E83" s="16">
        <v>385.48</v>
      </c>
      <c r="F83" s="11"/>
      <c r="G83" s="26"/>
      <c r="I83" s="7"/>
    </row>
    <row r="84" spans="2:9" ht="15" customHeight="1" x14ac:dyDescent="0.25">
      <c r="B84" s="27" t="s">
        <v>183</v>
      </c>
      <c r="C84" s="1" t="s">
        <v>112</v>
      </c>
      <c r="D84" s="1" t="s">
        <v>12</v>
      </c>
      <c r="E84" s="10">
        <v>800</v>
      </c>
    </row>
    <row r="85" spans="2:9" ht="15" customHeight="1" x14ac:dyDescent="0.3">
      <c r="B85" s="27" t="s">
        <v>184</v>
      </c>
      <c r="C85" s="1" t="s">
        <v>113</v>
      </c>
      <c r="D85" s="1" t="s">
        <v>27</v>
      </c>
      <c r="E85" s="10">
        <v>250</v>
      </c>
      <c r="F85" s="11"/>
      <c r="G85" s="26"/>
    </row>
    <row r="86" spans="2:9" ht="15" customHeight="1" x14ac:dyDescent="0.3">
      <c r="B86" s="29" t="s">
        <v>185</v>
      </c>
      <c r="C86" s="12" t="s">
        <v>28</v>
      </c>
      <c r="D86" s="12" t="s">
        <v>8</v>
      </c>
      <c r="E86" s="13">
        <v>833.2</v>
      </c>
      <c r="F86" s="5"/>
      <c r="G86" s="30"/>
    </row>
    <row r="87" spans="2:9" ht="15" customHeight="1" x14ac:dyDescent="0.3">
      <c r="B87" s="27" t="s">
        <v>148</v>
      </c>
      <c r="E87" s="10">
        <f>SUM(E64:E86)</f>
        <v>18118.329999999998</v>
      </c>
      <c r="F87" s="11"/>
      <c r="G87" s="26"/>
    </row>
    <row r="88" spans="2:9" ht="15" customHeight="1" x14ac:dyDescent="0.25">
      <c r="B88" s="25"/>
    </row>
    <row r="89" spans="2:9" ht="15" customHeight="1" x14ac:dyDescent="0.3">
      <c r="B89" s="27" t="s">
        <v>186</v>
      </c>
      <c r="C89" s="1" t="s">
        <v>114</v>
      </c>
      <c r="D89" s="1" t="s">
        <v>8</v>
      </c>
      <c r="E89" s="10">
        <v>2</v>
      </c>
      <c r="F89" s="11">
        <v>3238</v>
      </c>
      <c r="G89" s="20" t="s">
        <v>63</v>
      </c>
    </row>
    <row r="90" spans="2:9" ht="15" customHeight="1" x14ac:dyDescent="0.25">
      <c r="B90" s="27" t="s">
        <v>187</v>
      </c>
      <c r="C90" s="1" t="s">
        <v>65</v>
      </c>
      <c r="D90" s="1" t="s">
        <v>8</v>
      </c>
      <c r="E90" s="10">
        <v>162.5</v>
      </c>
    </row>
    <row r="91" spans="2:9" ht="15" customHeight="1" x14ac:dyDescent="0.25">
      <c r="B91" s="27" t="s">
        <v>188</v>
      </c>
      <c r="C91" s="1" t="s">
        <v>66</v>
      </c>
      <c r="D91" s="1" t="s">
        <v>30</v>
      </c>
      <c r="E91" s="10">
        <v>627.95000000000005</v>
      </c>
    </row>
    <row r="92" spans="2:9" ht="15" customHeight="1" x14ac:dyDescent="0.25">
      <c r="B92" s="29" t="s">
        <v>189</v>
      </c>
      <c r="C92" s="12" t="s">
        <v>67</v>
      </c>
      <c r="D92" s="12" t="s">
        <v>8</v>
      </c>
      <c r="E92" s="13">
        <v>62.41</v>
      </c>
      <c r="F92" s="12"/>
      <c r="G92" s="28"/>
    </row>
    <row r="93" spans="2:9" ht="15" customHeight="1" x14ac:dyDescent="0.3">
      <c r="B93" s="27" t="s">
        <v>148</v>
      </c>
      <c r="E93" s="10">
        <f>SUM(E89:E92)</f>
        <v>854.86</v>
      </c>
      <c r="F93" s="11"/>
      <c r="G93" s="26"/>
    </row>
    <row r="94" spans="2:9" ht="15" customHeight="1" x14ac:dyDescent="0.25">
      <c r="B94" s="25"/>
    </row>
    <row r="95" spans="2:9" ht="15" customHeight="1" x14ac:dyDescent="0.3">
      <c r="B95" s="27" t="s">
        <v>190</v>
      </c>
      <c r="C95" s="9" t="s">
        <v>115</v>
      </c>
      <c r="D95" s="9" t="s">
        <v>8</v>
      </c>
      <c r="E95" s="15">
        <v>206.25</v>
      </c>
      <c r="F95" s="14" t="s">
        <v>31</v>
      </c>
      <c r="G95" s="31" t="s">
        <v>32</v>
      </c>
    </row>
    <row r="96" spans="2:9" ht="15" customHeight="1" x14ac:dyDescent="0.3">
      <c r="B96" s="27" t="s">
        <v>191</v>
      </c>
      <c r="C96" s="9" t="s">
        <v>116</v>
      </c>
      <c r="D96" s="9" t="s">
        <v>245</v>
      </c>
      <c r="E96" s="15">
        <v>1970</v>
      </c>
      <c r="F96" s="14"/>
      <c r="G96" s="31"/>
    </row>
    <row r="97" spans="2:7" ht="15" customHeight="1" x14ac:dyDescent="0.3">
      <c r="B97" s="27" t="s">
        <v>192</v>
      </c>
      <c r="C97" s="9" t="s">
        <v>69</v>
      </c>
      <c r="D97" s="9" t="s">
        <v>27</v>
      </c>
      <c r="E97" s="15">
        <v>2810.63</v>
      </c>
      <c r="F97" s="14"/>
      <c r="G97" s="31"/>
    </row>
    <row r="98" spans="2:7" ht="15" customHeight="1" x14ac:dyDescent="0.3">
      <c r="B98" s="27" t="s">
        <v>193</v>
      </c>
      <c r="C98" s="9" t="s">
        <v>33</v>
      </c>
      <c r="D98" s="9" t="s">
        <v>9</v>
      </c>
      <c r="E98" s="15">
        <v>138.52000000000001</v>
      </c>
      <c r="F98" s="14"/>
      <c r="G98" s="31"/>
    </row>
    <row r="99" spans="2:7" ht="15" customHeight="1" x14ac:dyDescent="0.3">
      <c r="B99" s="27" t="s">
        <v>194</v>
      </c>
      <c r="C99" s="9" t="s">
        <v>117</v>
      </c>
      <c r="D99" s="9" t="s">
        <v>8</v>
      </c>
      <c r="E99" s="15">
        <v>125</v>
      </c>
      <c r="F99" s="14"/>
      <c r="G99" s="31"/>
    </row>
    <row r="100" spans="2:7" ht="15" customHeight="1" x14ac:dyDescent="0.3">
      <c r="B100" s="27" t="s">
        <v>195</v>
      </c>
      <c r="C100" s="9" t="s">
        <v>79</v>
      </c>
      <c r="D100" s="9" t="s">
        <v>246</v>
      </c>
      <c r="E100" s="15">
        <v>95.25</v>
      </c>
      <c r="F100" s="14"/>
      <c r="G100" s="31"/>
    </row>
    <row r="101" spans="2:7" ht="2.25" customHeight="1" x14ac:dyDescent="0.3">
      <c r="B101" s="29"/>
      <c r="C101" s="12"/>
      <c r="D101" s="12"/>
      <c r="E101" s="13"/>
      <c r="F101" s="5"/>
      <c r="G101" s="30"/>
    </row>
    <row r="102" spans="2:7" ht="15" customHeight="1" x14ac:dyDescent="0.3">
      <c r="B102" s="27" t="s">
        <v>148</v>
      </c>
      <c r="E102" s="10">
        <f>SUM(E95:E101)</f>
        <v>5345.6500000000005</v>
      </c>
      <c r="F102" s="11"/>
      <c r="G102" s="26"/>
    </row>
    <row r="103" spans="2:7" ht="15" customHeight="1" x14ac:dyDescent="0.25">
      <c r="B103" s="25"/>
    </row>
    <row r="104" spans="2:7" ht="15" customHeight="1" x14ac:dyDescent="0.3">
      <c r="B104" s="27" t="s">
        <v>196</v>
      </c>
      <c r="C104" s="1" t="s">
        <v>118</v>
      </c>
      <c r="D104" s="1" t="s">
        <v>62</v>
      </c>
      <c r="E104" s="15">
        <v>96</v>
      </c>
      <c r="F104" s="14" t="s">
        <v>34</v>
      </c>
      <c r="G104" s="31" t="s">
        <v>35</v>
      </c>
    </row>
    <row r="105" spans="2:7" ht="15" customHeight="1" x14ac:dyDescent="0.3">
      <c r="B105" s="27" t="s">
        <v>197</v>
      </c>
      <c r="C105" s="1" t="s">
        <v>119</v>
      </c>
      <c r="D105" s="1" t="s">
        <v>125</v>
      </c>
      <c r="E105" s="15">
        <v>575.77</v>
      </c>
      <c r="F105" s="14"/>
      <c r="G105" s="31"/>
    </row>
    <row r="106" spans="2:7" ht="15" customHeight="1" x14ac:dyDescent="0.3">
      <c r="B106" s="27" t="s">
        <v>198</v>
      </c>
      <c r="C106" s="1" t="s">
        <v>120</v>
      </c>
      <c r="D106" s="1" t="s">
        <v>27</v>
      </c>
      <c r="E106" s="15">
        <v>1753.1</v>
      </c>
      <c r="F106" s="14"/>
      <c r="G106" s="31"/>
    </row>
    <row r="107" spans="2:7" ht="15" customHeight="1" x14ac:dyDescent="0.3">
      <c r="B107" s="27" t="s">
        <v>199</v>
      </c>
      <c r="C107" s="1" t="s">
        <v>121</v>
      </c>
      <c r="D107" s="1" t="s">
        <v>59</v>
      </c>
      <c r="E107" s="15">
        <v>1110</v>
      </c>
      <c r="F107" s="14"/>
      <c r="G107" s="31"/>
    </row>
    <row r="108" spans="2:7" ht="15" customHeight="1" x14ac:dyDescent="0.3">
      <c r="B108" s="27" t="s">
        <v>203</v>
      </c>
      <c r="C108" s="1" t="s">
        <v>122</v>
      </c>
      <c r="D108" s="1" t="s">
        <v>27</v>
      </c>
      <c r="E108" s="15">
        <v>157</v>
      </c>
      <c r="F108" s="14"/>
      <c r="G108" s="31"/>
    </row>
    <row r="109" spans="2:7" ht="15" customHeight="1" x14ac:dyDescent="0.3">
      <c r="B109" s="27" t="s">
        <v>184</v>
      </c>
      <c r="C109" s="1" t="s">
        <v>113</v>
      </c>
      <c r="D109" s="1" t="s">
        <v>8</v>
      </c>
      <c r="E109" s="15">
        <v>9100</v>
      </c>
      <c r="F109" s="14"/>
      <c r="G109" s="31"/>
    </row>
    <row r="110" spans="2:7" ht="15" customHeight="1" x14ac:dyDescent="0.3">
      <c r="B110" s="27" t="s">
        <v>185</v>
      </c>
      <c r="C110" s="1" t="s">
        <v>28</v>
      </c>
      <c r="D110" s="1" t="s">
        <v>8</v>
      </c>
      <c r="E110" s="15">
        <v>2252.59</v>
      </c>
      <c r="F110" s="14"/>
      <c r="G110" s="31"/>
    </row>
    <row r="111" spans="2:7" ht="15" customHeight="1" x14ac:dyDescent="0.3">
      <c r="B111" s="27" t="s">
        <v>204</v>
      </c>
      <c r="C111" s="1" t="s">
        <v>123</v>
      </c>
      <c r="D111" s="1" t="s">
        <v>12</v>
      </c>
      <c r="E111" s="15">
        <v>100</v>
      </c>
      <c r="F111" s="14"/>
      <c r="G111" s="31"/>
    </row>
    <row r="112" spans="2:7" ht="15" customHeight="1" x14ac:dyDescent="0.3">
      <c r="B112" s="27" t="s">
        <v>205</v>
      </c>
      <c r="C112" s="1" t="s">
        <v>124</v>
      </c>
      <c r="D112" s="1" t="s">
        <v>126</v>
      </c>
      <c r="E112" s="15">
        <v>810</v>
      </c>
      <c r="F112" s="14"/>
      <c r="G112" s="31"/>
    </row>
    <row r="113" spans="2:7" ht="15" customHeight="1" x14ac:dyDescent="0.3">
      <c r="B113" s="29"/>
      <c r="C113" s="12" t="s">
        <v>29</v>
      </c>
      <c r="D113" s="12" t="s">
        <v>44</v>
      </c>
      <c r="E113" s="13">
        <v>173.97</v>
      </c>
      <c r="F113" s="5"/>
      <c r="G113" s="30"/>
    </row>
    <row r="114" spans="2:7" ht="15" customHeight="1" x14ac:dyDescent="0.3">
      <c r="B114" s="27" t="s">
        <v>148</v>
      </c>
      <c r="E114" s="10">
        <f>SUM(E104:E113)</f>
        <v>16128.429999999998</v>
      </c>
      <c r="F114" s="11"/>
      <c r="G114" s="26"/>
    </row>
    <row r="115" spans="2:7" ht="15" customHeight="1" x14ac:dyDescent="0.25">
      <c r="B115" s="25"/>
    </row>
    <row r="116" spans="2:7" ht="15" customHeight="1" x14ac:dyDescent="0.3">
      <c r="B116" s="27" t="s">
        <v>206</v>
      </c>
      <c r="D116" s="9" t="s">
        <v>127</v>
      </c>
      <c r="E116" s="10">
        <v>299</v>
      </c>
      <c r="F116" s="11" t="s">
        <v>37</v>
      </c>
      <c r="G116" s="26" t="s">
        <v>51</v>
      </c>
    </row>
    <row r="117" spans="2:7" ht="15" customHeight="1" x14ac:dyDescent="0.3">
      <c r="B117" s="29" t="s">
        <v>207</v>
      </c>
      <c r="C117" s="12" t="s">
        <v>36</v>
      </c>
      <c r="D117" s="12" t="s">
        <v>12</v>
      </c>
      <c r="E117" s="13">
        <v>166</v>
      </c>
      <c r="F117" s="5"/>
      <c r="G117" s="30"/>
    </row>
    <row r="118" spans="2:7" ht="15" customHeight="1" x14ac:dyDescent="0.3">
      <c r="B118" s="27" t="s">
        <v>148</v>
      </c>
      <c r="E118" s="10">
        <f>SUM(E116:E117)</f>
        <v>465</v>
      </c>
      <c r="F118" s="11"/>
      <c r="G118" s="26"/>
    </row>
    <row r="119" spans="2:7" ht="15" customHeight="1" x14ac:dyDescent="0.25">
      <c r="B119" s="25"/>
    </row>
    <row r="120" spans="2:7" ht="15" customHeight="1" x14ac:dyDescent="0.3">
      <c r="B120" s="29" t="s">
        <v>255</v>
      </c>
      <c r="C120" s="12"/>
      <c r="D120" s="12" t="s">
        <v>9</v>
      </c>
      <c r="E120" s="13">
        <v>79.64</v>
      </c>
      <c r="F120" s="5" t="s">
        <v>76</v>
      </c>
      <c r="G120" s="30" t="s">
        <v>77</v>
      </c>
    </row>
    <row r="121" spans="2:7" ht="15" customHeight="1" x14ac:dyDescent="0.25">
      <c r="B121" s="25"/>
    </row>
    <row r="122" spans="2:7" ht="15" customHeight="1" x14ac:dyDescent="0.3">
      <c r="B122" s="27" t="s">
        <v>208</v>
      </c>
      <c r="C122" s="1" t="s">
        <v>128</v>
      </c>
      <c r="D122" s="1" t="s">
        <v>27</v>
      </c>
      <c r="E122" s="10">
        <v>220</v>
      </c>
      <c r="F122" s="11" t="s">
        <v>38</v>
      </c>
      <c r="G122" s="26" t="s">
        <v>39</v>
      </c>
    </row>
    <row r="123" spans="2:7" ht="15" customHeight="1" x14ac:dyDescent="0.3">
      <c r="B123" s="27" t="s">
        <v>200</v>
      </c>
      <c r="C123" s="1" t="s">
        <v>129</v>
      </c>
      <c r="D123" s="1" t="s">
        <v>139</v>
      </c>
      <c r="E123" s="10">
        <v>580</v>
      </c>
      <c r="F123" s="11"/>
      <c r="G123" s="26"/>
    </row>
    <row r="124" spans="2:7" ht="15" customHeight="1" x14ac:dyDescent="0.3">
      <c r="B124" s="27" t="s">
        <v>201</v>
      </c>
      <c r="C124" s="1" t="s">
        <v>130</v>
      </c>
      <c r="D124" s="9" t="s">
        <v>62</v>
      </c>
      <c r="E124" s="10">
        <v>1130</v>
      </c>
      <c r="F124" s="11"/>
      <c r="G124" s="26"/>
    </row>
    <row r="125" spans="2:7" ht="15" customHeight="1" x14ac:dyDescent="0.3">
      <c r="B125" s="27" t="s">
        <v>209</v>
      </c>
      <c r="C125" s="1" t="s">
        <v>64</v>
      </c>
      <c r="D125" s="9" t="s">
        <v>9</v>
      </c>
      <c r="E125" s="10">
        <v>64.7</v>
      </c>
      <c r="F125" s="11"/>
      <c r="G125" s="26"/>
    </row>
    <row r="126" spans="2:7" ht="15" customHeight="1" x14ac:dyDescent="0.3">
      <c r="B126" s="27" t="s">
        <v>210</v>
      </c>
      <c r="C126" s="1" t="s">
        <v>68</v>
      </c>
      <c r="D126" s="1" t="s">
        <v>9</v>
      </c>
      <c r="E126" s="10">
        <v>31.86</v>
      </c>
      <c r="F126" s="11"/>
      <c r="G126" s="26"/>
    </row>
    <row r="127" spans="2:7" ht="15" customHeight="1" x14ac:dyDescent="0.3">
      <c r="B127" s="27" t="s">
        <v>211</v>
      </c>
      <c r="C127" s="1" t="s">
        <v>78</v>
      </c>
      <c r="D127" s="1" t="s">
        <v>8</v>
      </c>
      <c r="E127" s="10">
        <v>44</v>
      </c>
      <c r="F127" s="11"/>
      <c r="G127" s="26"/>
    </row>
    <row r="128" spans="2:7" ht="15" customHeight="1" x14ac:dyDescent="0.3">
      <c r="B128" s="27" t="s">
        <v>212</v>
      </c>
      <c r="C128" s="1" t="s">
        <v>131</v>
      </c>
      <c r="D128" s="1" t="s">
        <v>140</v>
      </c>
      <c r="E128" s="10">
        <v>145</v>
      </c>
      <c r="F128" s="11"/>
      <c r="G128" s="26"/>
    </row>
    <row r="129" spans="2:7" ht="15" customHeight="1" x14ac:dyDescent="0.3">
      <c r="B129" s="27" t="s">
        <v>213</v>
      </c>
      <c r="C129" s="1" t="s">
        <v>132</v>
      </c>
      <c r="D129" s="1" t="s">
        <v>141</v>
      </c>
      <c r="E129" s="10">
        <v>152.25</v>
      </c>
      <c r="F129" s="11"/>
      <c r="G129" s="26"/>
    </row>
    <row r="130" spans="2:7" ht="15" customHeight="1" x14ac:dyDescent="0.3">
      <c r="B130" s="27" t="s">
        <v>214</v>
      </c>
      <c r="C130" s="1" t="s">
        <v>40</v>
      </c>
      <c r="D130" s="1" t="s">
        <v>12</v>
      </c>
      <c r="E130" s="10">
        <v>359.9</v>
      </c>
      <c r="F130" s="11"/>
      <c r="G130" s="26"/>
    </row>
    <row r="131" spans="2:7" ht="15" customHeight="1" x14ac:dyDescent="0.3">
      <c r="B131" s="27" t="s">
        <v>215</v>
      </c>
      <c r="C131" s="1" t="s">
        <v>74</v>
      </c>
      <c r="D131" s="1" t="s">
        <v>27</v>
      </c>
      <c r="E131" s="10">
        <v>187.5</v>
      </c>
      <c r="F131" s="11"/>
      <c r="G131" s="26"/>
    </row>
    <row r="132" spans="2:7" ht="15" customHeight="1" x14ac:dyDescent="0.3">
      <c r="B132" s="27" t="s">
        <v>216</v>
      </c>
      <c r="C132" s="1" t="s">
        <v>133</v>
      </c>
      <c r="D132" s="1" t="s">
        <v>75</v>
      </c>
      <c r="E132" s="10">
        <v>375</v>
      </c>
      <c r="F132" s="11"/>
      <c r="G132" s="26"/>
    </row>
    <row r="133" spans="2:7" ht="15" customHeight="1" x14ac:dyDescent="0.3">
      <c r="B133" s="27" t="s">
        <v>217</v>
      </c>
      <c r="C133" s="1" t="s">
        <v>134</v>
      </c>
      <c r="D133" s="1" t="s">
        <v>142</v>
      </c>
      <c r="E133" s="10">
        <v>280</v>
      </c>
      <c r="F133" s="11"/>
      <c r="G133" s="26"/>
    </row>
    <row r="134" spans="2:7" ht="15" customHeight="1" x14ac:dyDescent="0.3">
      <c r="B134" s="27" t="s">
        <v>218</v>
      </c>
      <c r="C134" s="1" t="s">
        <v>135</v>
      </c>
      <c r="D134" s="1" t="s">
        <v>62</v>
      </c>
      <c r="E134" s="10">
        <v>300</v>
      </c>
      <c r="F134" s="11"/>
      <c r="G134" s="26"/>
    </row>
    <row r="135" spans="2:7" ht="15" customHeight="1" x14ac:dyDescent="0.3">
      <c r="B135" s="27" t="s">
        <v>219</v>
      </c>
      <c r="C135" s="9" t="s">
        <v>136</v>
      </c>
      <c r="D135" s="9" t="s">
        <v>8</v>
      </c>
      <c r="E135" s="15">
        <v>1138.3900000000001</v>
      </c>
      <c r="F135" s="14"/>
      <c r="G135" s="31"/>
    </row>
    <row r="136" spans="2:7" ht="15" customHeight="1" x14ac:dyDescent="0.3">
      <c r="B136" s="27" t="s">
        <v>220</v>
      </c>
      <c r="C136" s="9" t="s">
        <v>137</v>
      </c>
      <c r="D136" s="9" t="s">
        <v>71</v>
      </c>
      <c r="E136" s="15">
        <v>1424.99</v>
      </c>
      <c r="F136" s="14"/>
      <c r="G136" s="31"/>
    </row>
    <row r="137" spans="2:7" ht="15" customHeight="1" x14ac:dyDescent="0.3">
      <c r="B137" s="27" t="s">
        <v>202</v>
      </c>
      <c r="C137" s="9" t="s">
        <v>138</v>
      </c>
      <c r="D137" s="1" t="s">
        <v>8</v>
      </c>
      <c r="E137" s="15">
        <v>100</v>
      </c>
      <c r="F137" s="14"/>
      <c r="G137" s="31"/>
    </row>
    <row r="138" spans="2:7" ht="15" customHeight="1" x14ac:dyDescent="0.3">
      <c r="B138" s="32" t="s">
        <v>83</v>
      </c>
      <c r="C138" s="12" t="s">
        <v>84</v>
      </c>
      <c r="D138" s="12" t="s">
        <v>85</v>
      </c>
      <c r="E138" s="13">
        <v>696</v>
      </c>
      <c r="F138" s="5"/>
      <c r="G138" s="30"/>
    </row>
    <row r="139" spans="2:7" ht="15" customHeight="1" x14ac:dyDescent="0.3">
      <c r="B139" s="27" t="s">
        <v>148</v>
      </c>
      <c r="C139" s="9"/>
      <c r="D139" s="9"/>
      <c r="E139" s="15">
        <f>SUM(E122:E138)</f>
        <v>7229.59</v>
      </c>
      <c r="F139" s="14"/>
      <c r="G139" s="31"/>
    </row>
    <row r="140" spans="2:7" ht="15" customHeight="1" x14ac:dyDescent="0.25">
      <c r="B140" s="25"/>
    </row>
    <row r="141" spans="2:7" ht="15" customHeight="1" x14ac:dyDescent="0.3">
      <c r="B141" s="29" t="s">
        <v>221</v>
      </c>
      <c r="C141" s="12" t="s">
        <v>49</v>
      </c>
      <c r="D141" s="12" t="s">
        <v>9</v>
      </c>
      <c r="E141" s="13">
        <v>327.32</v>
      </c>
      <c r="F141" s="5" t="s">
        <v>41</v>
      </c>
      <c r="G141" s="30" t="s">
        <v>42</v>
      </c>
    </row>
    <row r="142" spans="2:7" ht="15" customHeight="1" x14ac:dyDescent="0.25">
      <c r="B142" s="25"/>
    </row>
    <row r="143" spans="2:7" ht="15" customHeight="1" x14ac:dyDescent="0.3">
      <c r="B143" s="29" t="s">
        <v>222</v>
      </c>
      <c r="C143" s="12" t="s">
        <v>54</v>
      </c>
      <c r="D143" s="12" t="s">
        <v>8</v>
      </c>
      <c r="E143" s="13">
        <v>5387.19</v>
      </c>
      <c r="F143" s="5">
        <v>3691</v>
      </c>
      <c r="G143" s="30" t="s">
        <v>144</v>
      </c>
    </row>
    <row r="144" spans="2:7" ht="15" customHeight="1" x14ac:dyDescent="0.25">
      <c r="B144" s="25"/>
    </row>
    <row r="145" spans="2:7" ht="36" customHeight="1" x14ac:dyDescent="0.25">
      <c r="B145" s="29" t="s">
        <v>223</v>
      </c>
      <c r="C145" s="12" t="s">
        <v>145</v>
      </c>
      <c r="D145" s="12" t="s">
        <v>8</v>
      </c>
      <c r="E145" s="13">
        <v>2242.11</v>
      </c>
      <c r="F145" s="12">
        <v>3693</v>
      </c>
      <c r="G145" s="33" t="s">
        <v>143</v>
      </c>
    </row>
    <row r="146" spans="2:7" ht="15" customHeight="1" x14ac:dyDescent="0.25">
      <c r="B146" s="25"/>
    </row>
    <row r="147" spans="2:7" ht="15" customHeight="1" x14ac:dyDescent="0.3">
      <c r="B147" s="28" t="s">
        <v>224</v>
      </c>
      <c r="C147" s="12" t="s">
        <v>146</v>
      </c>
      <c r="D147" s="12" t="s">
        <v>9</v>
      </c>
      <c r="E147" s="13">
        <v>52.5</v>
      </c>
      <c r="F147" s="5" t="s">
        <v>52</v>
      </c>
      <c r="G147" s="30" t="s">
        <v>53</v>
      </c>
    </row>
    <row r="148" spans="2:7" ht="15" customHeight="1" x14ac:dyDescent="0.25"/>
    <row r="149" spans="2:7" ht="15" customHeight="1" x14ac:dyDescent="0.25"/>
    <row r="150" spans="2:7" ht="15" customHeight="1" x14ac:dyDescent="0.25">
      <c r="C150" s="17"/>
    </row>
    <row r="151" spans="2:7" ht="15" customHeight="1" x14ac:dyDescent="0.25"/>
    <row r="152" spans="2:7" ht="18.75" customHeight="1" x14ac:dyDescent="0.25">
      <c r="B152" s="20" t="s">
        <v>250</v>
      </c>
    </row>
    <row r="153" spans="2:7" ht="18.75" customHeight="1" x14ac:dyDescent="0.25">
      <c r="B153" s="20" t="s">
        <v>251</v>
      </c>
      <c r="E153" s="8">
        <f>+E154/165*1000</f>
        <v>430612.90909090912</v>
      </c>
    </row>
    <row r="154" spans="2:7" ht="18.75" customHeight="1" x14ac:dyDescent="0.25">
      <c r="B154" s="20" t="s">
        <v>252</v>
      </c>
      <c r="E154" s="8">
        <v>71051.13</v>
      </c>
    </row>
    <row r="155" spans="2:7" ht="18.75" customHeight="1" x14ac:dyDescent="0.25">
      <c r="B155" s="20" t="s">
        <v>253</v>
      </c>
      <c r="E155" s="8">
        <v>33501.410000000003</v>
      </c>
    </row>
    <row r="156" spans="2:7" ht="18.75" customHeight="1" x14ac:dyDescent="0.25">
      <c r="B156" s="20" t="s">
        <v>254</v>
      </c>
      <c r="E156" s="8">
        <f>38875+7580.18</f>
        <v>46455.18</v>
      </c>
    </row>
    <row r="157" spans="2:7" ht="18.75" customHeight="1" x14ac:dyDescent="0.25"/>
    <row r="158" spans="2:7" ht="18.75" customHeight="1" x14ac:dyDescent="0.25">
      <c r="B158" s="34" t="s">
        <v>43</v>
      </c>
      <c r="C158" s="6"/>
      <c r="D158" s="6"/>
      <c r="E158" s="18">
        <f>SUM(E153:E157)+E11+E19+E21+E26+E31+E37+E41+E46+E56+E60+E87+E93+E102+E114+E118+E120+E139+E141+E143+E145+E147</f>
        <v>658189.62909090891</v>
      </c>
      <c r="F158" s="6"/>
      <c r="G158" s="34"/>
    </row>
    <row r="159" spans="2:7" ht="18.75" customHeight="1" x14ac:dyDescent="0.25">
      <c r="B159" s="35"/>
    </row>
    <row r="160" spans="2:7" ht="15" customHeight="1" x14ac:dyDescent="0.25">
      <c r="E160" s="19"/>
    </row>
    <row r="161" spans="2:7" s="2" customFormat="1" x14ac:dyDescent="0.25">
      <c r="B161" s="20"/>
      <c r="C161" s="1"/>
      <c r="D161" s="1"/>
      <c r="E161" s="8"/>
      <c r="F161" s="8"/>
      <c r="G161" s="20"/>
    </row>
    <row r="162" spans="2:7" s="2" customFormat="1" x14ac:dyDescent="0.25">
      <c r="B162" s="20"/>
      <c r="C162" s="1"/>
      <c r="D162" s="1"/>
      <c r="E162" s="8"/>
      <c r="F162" s="8"/>
      <c r="G162" s="20"/>
    </row>
    <row r="163" spans="2:7" s="2" customFormat="1" x14ac:dyDescent="0.25">
      <c r="B163" s="36">
        <v>46223</v>
      </c>
      <c r="C163" s="1"/>
      <c r="D163" s="1"/>
      <c r="E163" s="8"/>
      <c r="F163" s="8"/>
      <c r="G163" s="20"/>
    </row>
    <row r="164" spans="2:7" s="2" customFormat="1" x14ac:dyDescent="0.25">
      <c r="B164" s="20"/>
      <c r="C164" s="1"/>
      <c r="D164" s="1"/>
      <c r="E164" s="8"/>
      <c r="F164" s="8"/>
      <c r="G164" s="20"/>
    </row>
    <row r="165" spans="2:7" s="2" customFormat="1" x14ac:dyDescent="0.25">
      <c r="B165" s="20"/>
      <c r="C165" s="1"/>
      <c r="D165" s="1"/>
      <c r="E165" s="8"/>
      <c r="F165" s="8"/>
      <c r="G165" s="20"/>
    </row>
    <row r="166" spans="2:7" s="2" customFormat="1" x14ac:dyDescent="0.25">
      <c r="B166" s="20"/>
      <c r="C166" s="1"/>
      <c r="D166" s="1"/>
      <c r="E166" s="8"/>
      <c r="F166" s="8"/>
      <c r="G166" s="20"/>
    </row>
    <row r="167" spans="2:7" s="2" customFormat="1" x14ac:dyDescent="0.25">
      <c r="B167" s="20"/>
      <c r="C167" s="1"/>
      <c r="D167" s="1"/>
      <c r="E167" s="8"/>
      <c r="F167" s="8"/>
      <c r="G167" s="20"/>
    </row>
    <row r="168" spans="2:7" s="2" customFormat="1" x14ac:dyDescent="0.25">
      <c r="B168" s="20"/>
      <c r="C168" s="1"/>
      <c r="D168" s="1"/>
      <c r="E168" s="8"/>
      <c r="F168" s="8"/>
      <c r="G168" s="20"/>
    </row>
    <row r="169" spans="2:7" s="2" customFormat="1" x14ac:dyDescent="0.25">
      <c r="B169" s="20"/>
      <c r="C169" s="1"/>
      <c r="D169" s="1"/>
      <c r="E169" s="8"/>
      <c r="F169" s="8"/>
      <c r="G169" s="20"/>
    </row>
    <row r="170" spans="2:7" s="2" customFormat="1" x14ac:dyDescent="0.25">
      <c r="B170" s="20"/>
      <c r="C170" s="1"/>
      <c r="D170" s="1"/>
      <c r="E170" s="8"/>
      <c r="F170" s="8"/>
      <c r="G170" s="20"/>
    </row>
    <row r="171" spans="2:7" s="2" customFormat="1" x14ac:dyDescent="0.25">
      <c r="B171" s="20"/>
      <c r="C171" s="1"/>
      <c r="D171" s="1"/>
      <c r="E171" s="8"/>
      <c r="F171" s="8"/>
      <c r="G171" s="20"/>
    </row>
    <row r="172" spans="2:7" s="2" customFormat="1" x14ac:dyDescent="0.25">
      <c r="B172" s="20"/>
      <c r="C172" s="1"/>
      <c r="D172" s="1"/>
      <c r="E172" s="8"/>
      <c r="F172" s="8"/>
      <c r="G172" s="20"/>
    </row>
    <row r="173" spans="2:7" s="2" customFormat="1" x14ac:dyDescent="0.25">
      <c r="B173" s="20"/>
      <c r="C173" s="1"/>
      <c r="D173" s="1"/>
      <c r="E173" s="8"/>
      <c r="F173" s="8"/>
      <c r="G173" s="20"/>
    </row>
    <row r="174" spans="2:7" s="2" customFormat="1" x14ac:dyDescent="0.25">
      <c r="B174" s="20"/>
      <c r="C174" s="1"/>
      <c r="D174" s="1"/>
      <c r="E174" s="8"/>
      <c r="F174" s="8"/>
      <c r="G174" s="20"/>
    </row>
    <row r="175" spans="2:7" s="2" customFormat="1" x14ac:dyDescent="0.25">
      <c r="B175" s="20"/>
      <c r="C175" s="1"/>
      <c r="D175" s="1"/>
      <c r="E175" s="8"/>
      <c r="F175" s="8"/>
      <c r="G175" s="20"/>
    </row>
    <row r="176" spans="2:7" s="2" customFormat="1" x14ac:dyDescent="0.25">
      <c r="B176" s="20"/>
      <c r="C176" s="1"/>
      <c r="D176" s="1"/>
      <c r="E176" s="8"/>
      <c r="F176" s="8"/>
      <c r="G176" s="20"/>
    </row>
  </sheetData>
  <sheetProtection algorithmName="SHA-512" hashValue="0v/S7g76cGVyuwm5S1tk8ra5DGpHo4edESk8+8iGRqR9bJpIhsc3+FlpgSYu1J3FTlQ+uo/7eEFqdsqDl4DwvA==" saltValue="veigMm1zg9sCkv/zYvVPSg==" spinCount="100000" sheet="1" objects="1" scenarios="1"/>
  <mergeCells count="1">
    <mergeCell ref="F4:G4"/>
  </mergeCells>
  <pageMargins left="0.7" right="0.7" top="0.75" bottom="0.75" header="0.3" footer="0.3"/>
  <pageSetup scale="54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Klaudija</cp:lastModifiedBy>
  <cp:lastPrinted>2026-07-20T11:00:27Z</cp:lastPrinted>
  <dcterms:created xsi:type="dcterms:W3CDTF">2015-06-05T18:17:20Z</dcterms:created>
  <dcterms:modified xsi:type="dcterms:W3CDTF">2026-07-20T11:01:05Z</dcterms:modified>
</cp:coreProperties>
</file>