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laudija\Desktop\2026\Transparentnost\"/>
    </mc:Choice>
  </mc:AlternateContent>
  <xr:revisionPtr revIDLastSave="0" documentId="8_{F666CBB4-5398-4C1A-AC5B-FDAB59E12356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06-2026" sheetId="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8" i="3" l="1"/>
  <c r="G107" i="3"/>
  <c r="E46" i="3"/>
  <c r="E9" i="3"/>
  <c r="E64" i="3" l="1"/>
  <c r="E103" i="3"/>
  <c r="E49" i="3"/>
  <c r="E34" i="3" l="1"/>
  <c r="E89" i="3"/>
  <c r="E85" i="3"/>
  <c r="E79" i="3"/>
  <c r="E25" i="3"/>
  <c r="E30" i="3"/>
  <c r="E20" i="3"/>
  <c r="E70" i="3"/>
  <c r="E44" i="3"/>
  <c r="E39" i="3"/>
  <c r="E16" i="3"/>
  <c r="E120" i="3" l="1"/>
</calcChain>
</file>

<file path=xl/sharedStrings.xml><?xml version="1.0" encoding="utf-8"?>
<sst xmlns="http://schemas.openxmlformats.org/spreadsheetml/2006/main" count="264" uniqueCount="177">
  <si>
    <t>NAZIV ISPLATITELJA: Fakultet za menadžment u turizmu i ugostiteljestvu, Opatija</t>
  </si>
  <si>
    <t>NAZIV PRIMATELJA</t>
  </si>
  <si>
    <t>OIB PRIMATELJA</t>
  </si>
  <si>
    <t>SJEDIŠTE</t>
  </si>
  <si>
    <t>Način objave - ukupni iznos po primatelju</t>
  </si>
  <si>
    <t>VRSTA RASHODA</t>
  </si>
  <si>
    <t>3213</t>
  </si>
  <si>
    <t>Stručno usavršavanje zaposlenika</t>
  </si>
  <si>
    <t>Rijeka</t>
  </si>
  <si>
    <t>Zagreb</t>
  </si>
  <si>
    <t>3221</t>
  </si>
  <si>
    <t>Uredski materijal i ostali materijalni rashodi</t>
  </si>
  <si>
    <t>Opatija</t>
  </si>
  <si>
    <t>62171880268</t>
  </si>
  <si>
    <t>57807962737</t>
  </si>
  <si>
    <t>27759560625</t>
  </si>
  <si>
    <t>3231</t>
  </si>
  <si>
    <t>3232</t>
  </si>
  <si>
    <t>Usluge tekućeg i investicijskog održavanja</t>
  </si>
  <si>
    <t>06144393646</t>
  </si>
  <si>
    <t>Usluge promidžbe i informiranja</t>
  </si>
  <si>
    <t>3234</t>
  </si>
  <si>
    <t>Komunalne usluge</t>
  </si>
  <si>
    <t>Zakupnine i najamnine</t>
  </si>
  <si>
    <t>3237</t>
  </si>
  <si>
    <t>Intelektualne i osobne usluge</t>
  </si>
  <si>
    <t>Lovran</t>
  </si>
  <si>
    <t>87500773013</t>
  </si>
  <si>
    <t>GDPR</t>
  </si>
  <si>
    <t>Kastav</t>
  </si>
  <si>
    <t>3239</t>
  </si>
  <si>
    <t>Ostale usluge</t>
  </si>
  <si>
    <t>33679708526</t>
  </si>
  <si>
    <t>3293</t>
  </si>
  <si>
    <t>Reprezentacija</t>
  </si>
  <si>
    <t>38281545411</t>
  </si>
  <si>
    <t>3294</t>
  </si>
  <si>
    <t>3299</t>
  </si>
  <si>
    <t>Ostali nespomenuti rashodi poslovanja</t>
  </si>
  <si>
    <t>3431</t>
  </si>
  <si>
    <t>Bankarske usluge i usluge platnog prometa</t>
  </si>
  <si>
    <t>Sveukupno</t>
  </si>
  <si>
    <t>3223</t>
  </si>
  <si>
    <t>Energija</t>
  </si>
  <si>
    <t>Usluge telefona, interneta, pošte i prijevoza</t>
  </si>
  <si>
    <t>81793146560</t>
  </si>
  <si>
    <t>92963223473</t>
  </si>
  <si>
    <t>3235</t>
  </si>
  <si>
    <t>Članarine i norme</t>
  </si>
  <si>
    <t>4241</t>
  </si>
  <si>
    <t>Knjige</t>
  </si>
  <si>
    <t>64218323816</t>
  </si>
  <si>
    <t>52931027628</t>
  </si>
  <si>
    <t>63073332379</t>
  </si>
  <si>
    <t>29524210204</t>
  </si>
  <si>
    <t>80805858278</t>
  </si>
  <si>
    <t>Ičići</t>
  </si>
  <si>
    <t>11857024889</t>
  </si>
  <si>
    <t>Žminj</t>
  </si>
  <si>
    <t>Matulji</t>
  </si>
  <si>
    <t>Računalne usluge</t>
  </si>
  <si>
    <t>85821130368</t>
  </si>
  <si>
    <t>46118101286</t>
  </si>
  <si>
    <t>77917801452</t>
  </si>
  <si>
    <t>84122581314</t>
  </si>
  <si>
    <t>68419124305</t>
  </si>
  <si>
    <t>00281914459</t>
  </si>
  <si>
    <t>99455464348</t>
  </si>
  <si>
    <t>86218445257</t>
  </si>
  <si>
    <t>Zadar</t>
  </si>
  <si>
    <t>75508100288</t>
  </si>
  <si>
    <t>58843087891</t>
  </si>
  <si>
    <t>87311810356</t>
  </si>
  <si>
    <t>65230358232</t>
  </si>
  <si>
    <t>Čavle</t>
  </si>
  <si>
    <t>64546066176</t>
  </si>
  <si>
    <t>30295003016</t>
  </si>
  <si>
    <t>Jurdani</t>
  </si>
  <si>
    <t>Zdravstvene i veterinarske usluge</t>
  </si>
  <si>
    <t>50005413027</t>
  </si>
  <si>
    <t>48450888776</t>
  </si>
  <si>
    <t>83240465383</t>
  </si>
  <si>
    <t>18742666873</t>
  </si>
  <si>
    <t>ukupno</t>
  </si>
  <si>
    <t>RIF</t>
  </si>
  <si>
    <t>Agencija za komercijalnu djelatnost d.o.o.</t>
  </si>
  <si>
    <t>"Bon-ton" d.o.o.</t>
  </si>
  <si>
    <t>Orelj d.o.o.</t>
  </si>
  <si>
    <t xml:space="preserve">Vereno d.o.o. </t>
  </si>
  <si>
    <t>HEP opskrba d.o.o.</t>
  </si>
  <si>
    <t>INA industrija nafte d.d.</t>
  </si>
  <si>
    <t>A1 hrvatska d.o.o.</t>
  </si>
  <si>
    <t>HP Hrvatska pošta</t>
  </si>
  <si>
    <t>Hrvatski telekom d.d.</t>
  </si>
  <si>
    <t>Miscom d.o.o.</t>
  </si>
  <si>
    <t xml:space="preserve">Narodne novine </t>
  </si>
  <si>
    <t>Grad Opatija</t>
  </si>
  <si>
    <t>KD Vodovod i kanalizacija d.o.o., podružnica Liburnijske vode</t>
  </si>
  <si>
    <t xml:space="preserve">Komunalac d.o.o. </t>
  </si>
  <si>
    <t xml:space="preserve">B elektronika d.o.o. </t>
  </si>
  <si>
    <t>Provitalis d.o.o.</t>
  </si>
  <si>
    <t>Agram life osiguranje d.d. (ex poliklinika Sunce)</t>
  </si>
  <si>
    <t>Studentski centar Rijeka</t>
  </si>
  <si>
    <t xml:space="preserve">Netcom d.o.o. </t>
  </si>
  <si>
    <t>RIS d.o.o. kastav</t>
  </si>
  <si>
    <t>Sveučilišna knjižnica Rijeka</t>
  </si>
  <si>
    <t>Novax d.o.o.</t>
  </si>
  <si>
    <t>Securitas Hrvatska d.o.o.</t>
  </si>
  <si>
    <t xml:space="preserve">TIM d.o.o. </t>
  </si>
  <si>
    <t>Klaster zdravstvenog turizma Kvarnera</t>
  </si>
  <si>
    <t>FINA</t>
  </si>
  <si>
    <t xml:space="preserve">Hrvatska radiotelevizija </t>
  </si>
  <si>
    <t>Zaba - Zagrebačka banka d.d.</t>
  </si>
  <si>
    <t>Sveučilište u Rijeci</t>
  </si>
  <si>
    <t>Josipa Forjan</t>
  </si>
  <si>
    <t>Lucija Gašparac</t>
  </si>
  <si>
    <t xml:space="preserve">Rashodi za zaposlenike </t>
  </si>
  <si>
    <t xml:space="preserve"> - plaća</t>
  </si>
  <si>
    <t xml:space="preserve"> - doprinsoi na plaću</t>
  </si>
  <si>
    <t xml:space="preserve"> - službena putovanja</t>
  </si>
  <si>
    <t xml:space="preserve"> - ostali rashodi za zaposlene</t>
  </si>
  <si>
    <r>
      <t>Isplate sredstava za razdoblje SRPANJ</t>
    </r>
    <r>
      <rPr>
        <b/>
        <sz val="11"/>
        <color theme="1"/>
        <rFont val="Arial Narrow"/>
        <family val="2"/>
      </rPr>
      <t xml:space="preserve"> 2026. godine</t>
    </r>
  </si>
  <si>
    <t>Malinska</t>
  </si>
  <si>
    <t>MegaMont</t>
  </si>
  <si>
    <t>Alarm automatika</t>
  </si>
  <si>
    <t>Rijaka</t>
  </si>
  <si>
    <t>Stoji grad d.o.o.</t>
  </si>
  <si>
    <t>Croatia poliklinika</t>
  </si>
  <si>
    <t>Medico poliklinika</t>
  </si>
  <si>
    <t>SVEUČILIŠTE U ZADRU</t>
  </si>
  <si>
    <t>10839679016</t>
  </si>
  <si>
    <t>TRGOVINA KRK  D.D.</t>
  </si>
  <si>
    <t>66548420466</t>
  </si>
  <si>
    <t>30532290707</t>
  </si>
  <si>
    <t>64536314217</t>
  </si>
  <si>
    <t>04477339132</t>
  </si>
  <si>
    <t>80848401890</t>
  </si>
  <si>
    <t>57951842896</t>
  </si>
  <si>
    <t>Lavanda obrt</t>
  </si>
  <si>
    <t>Step RI, znanstveno tehnologijski park UNIRI</t>
  </si>
  <si>
    <t>Olinfos</t>
  </si>
  <si>
    <t>Galić d.o.o.</t>
  </si>
  <si>
    <t>Kutjevo</t>
  </si>
  <si>
    <t>JTH Costabella</t>
  </si>
  <si>
    <t>Rego gradnja</t>
  </si>
  <si>
    <t>Trgovina KRK</t>
  </si>
  <si>
    <t>UPUHH</t>
  </si>
  <si>
    <t>Hedera, obrt</t>
  </si>
  <si>
    <t>Iron mountain d.o.o.</t>
  </si>
  <si>
    <t>Gornji Stupnik</t>
  </si>
  <si>
    <t>Park prirode Učka</t>
  </si>
  <si>
    <t>Trapula, obrt</t>
  </si>
  <si>
    <t>Sensum d.o.o.</t>
  </si>
  <si>
    <t>Tim d.o.o.</t>
  </si>
  <si>
    <t>Ventex d.o.o.</t>
  </si>
  <si>
    <t>Signeta d.o.o.</t>
  </si>
  <si>
    <t>Nataša Kovačić Stilinović</t>
  </si>
  <si>
    <t>Dorjan Cindrić</t>
  </si>
  <si>
    <t>APOSTOLAS DASILAS</t>
  </si>
  <si>
    <t>Anita Čeh Časni</t>
  </si>
  <si>
    <t>Dean Sinković</t>
  </si>
  <si>
    <t>NADA PRPIĆ RIBARIĆ</t>
  </si>
  <si>
    <t>Tina Šegota</t>
  </si>
  <si>
    <t>EMMA Superina</t>
  </si>
  <si>
    <t>Bruno Ćorić</t>
  </si>
  <si>
    <t>70410022758</t>
  </si>
  <si>
    <t>74859215675</t>
  </si>
  <si>
    <t>30676482700</t>
  </si>
  <si>
    <t>63643192932</t>
  </si>
  <si>
    <t>21805735996</t>
  </si>
  <si>
    <t>72792371693</t>
  </si>
  <si>
    <t>10009650154</t>
  </si>
  <si>
    <t>64113345521</t>
  </si>
  <si>
    <t>90389046350</t>
  </si>
  <si>
    <t>63398817957</t>
  </si>
  <si>
    <t>30641829498</t>
  </si>
  <si>
    <t>18.8.2026.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</si>
</sst>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indexed="8"/>
      <name val="Arial"/>
      <family val="2"/>
      <charset val="238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14" fontId="2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3" fontId="2" fillId="0" borderId="0" xfId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3" fontId="2" fillId="0" borderId="0" xfId="1" applyFont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Alignment="1"/>
    <xf numFmtId="43" fontId="2" fillId="3" borderId="0" xfId="1" applyFont="1" applyFill="1" applyAlignment="1">
      <alignment vertical="center"/>
    </xf>
  </cellXfs>
  <cellStyles count="3">
    <cellStyle name="Comma" xfId="1" builtinId="3"/>
    <cellStyle name="Normal" xfId="0" builtinId="0"/>
    <cellStyle name="Obično_List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audija/Downloads/JAV_OBJ_18-08-2026_13-44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9">
          <cell r="F89" t="str">
            <v>Uredska oprema i namještaj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G138"/>
  <sheetViews>
    <sheetView tabSelected="1" zoomScale="90" zoomScaleNormal="9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B13" sqref="B13"/>
    </sheetView>
  </sheetViews>
  <sheetFormatPr defaultRowHeight="16.5" x14ac:dyDescent="0.25"/>
  <cols>
    <col min="1" max="1" width="3" customWidth="1"/>
    <col min="2" max="2" width="37.7109375" style="12" customWidth="1"/>
    <col min="3" max="3" width="19" style="1" customWidth="1"/>
    <col min="4" max="4" width="25.7109375" style="1" customWidth="1"/>
    <col min="5" max="5" width="15.5703125" style="31" customWidth="1"/>
    <col min="6" max="6" width="11" style="1" customWidth="1"/>
    <col min="7" max="7" width="54.140625" style="12" customWidth="1"/>
  </cols>
  <sheetData>
    <row r="1" spans="2:7" x14ac:dyDescent="0.25">
      <c r="B1" s="12" t="s">
        <v>0</v>
      </c>
    </row>
    <row r="2" spans="2:7" x14ac:dyDescent="0.25">
      <c r="B2" s="12" t="s">
        <v>121</v>
      </c>
    </row>
    <row r="4" spans="2:7" ht="49.5" customHeight="1" x14ac:dyDescent="0.25">
      <c r="B4" s="13" t="s">
        <v>1</v>
      </c>
      <c r="C4" s="3" t="s">
        <v>2</v>
      </c>
      <c r="D4" s="3" t="s">
        <v>3</v>
      </c>
      <c r="E4" s="32" t="s">
        <v>4</v>
      </c>
      <c r="F4" s="27" t="s">
        <v>5</v>
      </c>
      <c r="G4" s="28"/>
    </row>
    <row r="5" spans="2:7" ht="12.95" customHeight="1" x14ac:dyDescent="0.25">
      <c r="E5" s="2"/>
    </row>
    <row r="6" spans="2:7" ht="15" customHeight="1" x14ac:dyDescent="0.25">
      <c r="B6" s="17" t="s">
        <v>129</v>
      </c>
      <c r="C6" s="1" t="s">
        <v>130</v>
      </c>
      <c r="D6" s="7" t="s">
        <v>69</v>
      </c>
      <c r="E6" s="33">
        <v>125</v>
      </c>
      <c r="F6" s="7" t="s">
        <v>6</v>
      </c>
      <c r="G6" s="14" t="s">
        <v>7</v>
      </c>
    </row>
    <row r="7" spans="2:7" ht="15" customHeight="1" x14ac:dyDescent="0.25">
      <c r="B7" s="17" t="s">
        <v>153</v>
      </c>
      <c r="C7" s="1" t="s">
        <v>80</v>
      </c>
      <c r="D7" s="1" t="s">
        <v>8</v>
      </c>
      <c r="E7" s="33">
        <v>1337.5</v>
      </c>
      <c r="F7" s="7"/>
      <c r="G7" s="14"/>
    </row>
    <row r="8" spans="2:7" ht="15" customHeight="1" x14ac:dyDescent="0.3">
      <c r="B8" s="19" t="s">
        <v>84</v>
      </c>
      <c r="C8" s="9" t="s">
        <v>70</v>
      </c>
      <c r="D8" s="9" t="s">
        <v>9</v>
      </c>
      <c r="E8" s="34">
        <v>100</v>
      </c>
      <c r="F8" s="4"/>
      <c r="G8" s="20"/>
    </row>
    <row r="9" spans="2:7" ht="15" customHeight="1" x14ac:dyDescent="0.3">
      <c r="B9" s="17" t="s">
        <v>83</v>
      </c>
      <c r="E9" s="33">
        <f>SUM(E6:E8)</f>
        <v>1562.5</v>
      </c>
      <c r="F9" s="8"/>
      <c r="G9" s="16"/>
    </row>
    <row r="10" spans="2:7" ht="15" customHeight="1" x14ac:dyDescent="0.3">
      <c r="B10" s="15"/>
      <c r="E10" s="33"/>
      <c r="F10" s="8"/>
      <c r="G10" s="16"/>
    </row>
    <row r="11" spans="2:7" ht="15" customHeight="1" x14ac:dyDescent="0.3">
      <c r="B11" s="17" t="s">
        <v>85</v>
      </c>
      <c r="C11" s="1" t="s">
        <v>71</v>
      </c>
      <c r="D11" s="7" t="s">
        <v>9</v>
      </c>
      <c r="E11" s="33">
        <v>468</v>
      </c>
      <c r="F11" s="8" t="s">
        <v>10</v>
      </c>
      <c r="G11" s="16" t="s">
        <v>11</v>
      </c>
    </row>
    <row r="12" spans="2:7" ht="15" customHeight="1" x14ac:dyDescent="0.3">
      <c r="B12" s="17" t="s">
        <v>86</v>
      </c>
      <c r="C12" s="1" t="s">
        <v>52</v>
      </c>
      <c r="D12" s="7" t="s">
        <v>9</v>
      </c>
      <c r="E12" s="33">
        <v>793.75</v>
      </c>
      <c r="F12" s="8"/>
      <c r="G12" s="16"/>
    </row>
    <row r="13" spans="2:7" ht="15" customHeight="1" x14ac:dyDescent="0.3">
      <c r="B13" s="17" t="s">
        <v>131</v>
      </c>
      <c r="C13" s="1" t="s">
        <v>132</v>
      </c>
      <c r="D13" s="7" t="s">
        <v>122</v>
      </c>
      <c r="E13" s="33">
        <v>609.1</v>
      </c>
      <c r="F13" s="8"/>
      <c r="G13" s="16"/>
    </row>
    <row r="14" spans="2:7" ht="15" customHeight="1" x14ac:dyDescent="0.3">
      <c r="B14" s="17" t="s">
        <v>87</v>
      </c>
      <c r="C14" s="1" t="s">
        <v>13</v>
      </c>
      <c r="D14" s="7" t="s">
        <v>12</v>
      </c>
      <c r="E14" s="33">
        <v>2491.9899999999998</v>
      </c>
      <c r="F14" s="8"/>
      <c r="G14" s="16"/>
    </row>
    <row r="15" spans="2:7" ht="15" customHeight="1" x14ac:dyDescent="0.3">
      <c r="B15" s="19" t="s">
        <v>88</v>
      </c>
      <c r="C15" s="9" t="s">
        <v>14</v>
      </c>
      <c r="D15" s="9" t="s">
        <v>12</v>
      </c>
      <c r="E15" s="34">
        <v>336.41</v>
      </c>
      <c r="F15" s="4"/>
      <c r="G15" s="20"/>
    </row>
    <row r="16" spans="2:7" ht="15" customHeight="1" x14ac:dyDescent="0.3">
      <c r="B16" s="17" t="s">
        <v>83</v>
      </c>
      <c r="E16" s="33">
        <f>SUM(E11:E15)</f>
        <v>4699.25</v>
      </c>
      <c r="F16" s="8"/>
      <c r="G16" s="16"/>
    </row>
    <row r="17" spans="2:7" ht="15" customHeight="1" x14ac:dyDescent="0.25">
      <c r="B17" s="15"/>
    </row>
    <row r="18" spans="2:7" ht="15" customHeight="1" x14ac:dyDescent="0.3">
      <c r="B18" s="17" t="s">
        <v>89</v>
      </c>
      <c r="C18" s="7" t="s">
        <v>53</v>
      </c>
      <c r="D18" s="7" t="s">
        <v>9</v>
      </c>
      <c r="E18" s="35">
        <v>5655.06</v>
      </c>
      <c r="F18" s="10" t="s">
        <v>42</v>
      </c>
      <c r="G18" s="21" t="s">
        <v>43</v>
      </c>
    </row>
    <row r="19" spans="2:7" ht="15" customHeight="1" x14ac:dyDescent="0.3">
      <c r="B19" s="19" t="s">
        <v>90</v>
      </c>
      <c r="C19" s="9" t="s">
        <v>15</v>
      </c>
      <c r="D19" s="9" t="s">
        <v>9</v>
      </c>
      <c r="E19" s="34">
        <v>149.58000000000001</v>
      </c>
      <c r="F19" s="4"/>
      <c r="G19" s="20"/>
    </row>
    <row r="20" spans="2:7" ht="15" customHeight="1" x14ac:dyDescent="0.3">
      <c r="B20" s="17" t="s">
        <v>83</v>
      </c>
      <c r="E20" s="33">
        <f>SUM(E18:E19)</f>
        <v>5804.64</v>
      </c>
      <c r="F20" s="8"/>
      <c r="G20" s="16"/>
    </row>
    <row r="21" spans="2:7" ht="15" customHeight="1" x14ac:dyDescent="0.3">
      <c r="B21" s="15"/>
      <c r="D21" s="7"/>
      <c r="E21" s="33"/>
      <c r="F21" s="8"/>
      <c r="G21" s="16"/>
    </row>
    <row r="22" spans="2:7" ht="15" customHeight="1" x14ac:dyDescent="0.3">
      <c r="B22" s="17" t="s">
        <v>91</v>
      </c>
      <c r="C22" s="7" t="s">
        <v>54</v>
      </c>
      <c r="D22" s="7" t="s">
        <v>9</v>
      </c>
      <c r="E22" s="35">
        <v>345.29</v>
      </c>
      <c r="F22" s="10" t="s">
        <v>16</v>
      </c>
      <c r="G22" s="21" t="s">
        <v>44</v>
      </c>
    </row>
    <row r="23" spans="2:7" ht="15" customHeight="1" x14ac:dyDescent="0.3">
      <c r="B23" s="17" t="s">
        <v>92</v>
      </c>
      <c r="C23" s="7" t="s">
        <v>72</v>
      </c>
      <c r="D23" s="7" t="s">
        <v>9</v>
      </c>
      <c r="E23" s="35">
        <v>289.37</v>
      </c>
      <c r="F23" s="10"/>
      <c r="G23" s="21"/>
    </row>
    <row r="24" spans="2:7" ht="15" customHeight="1" x14ac:dyDescent="0.3">
      <c r="B24" s="19" t="s">
        <v>93</v>
      </c>
      <c r="C24" s="9" t="s">
        <v>45</v>
      </c>
      <c r="D24" s="9" t="s">
        <v>9</v>
      </c>
      <c r="E24" s="34">
        <v>1800.46</v>
      </c>
      <c r="F24" s="4"/>
      <c r="G24" s="20"/>
    </row>
    <row r="25" spans="2:7" ht="15" customHeight="1" x14ac:dyDescent="0.25">
      <c r="B25" s="17" t="s">
        <v>83</v>
      </c>
      <c r="E25" s="33">
        <f>SUM(E22:E24)</f>
        <v>2435.12</v>
      </c>
    </row>
    <row r="26" spans="2:7" ht="15" customHeight="1" x14ac:dyDescent="0.25">
      <c r="B26" s="15"/>
    </row>
    <row r="27" spans="2:7" ht="15" customHeight="1" x14ac:dyDescent="0.3">
      <c r="B27" s="17" t="s">
        <v>124</v>
      </c>
      <c r="C27" s="1" t="s">
        <v>133</v>
      </c>
      <c r="D27" s="1" t="s">
        <v>125</v>
      </c>
      <c r="E27" s="35">
        <v>752.38</v>
      </c>
      <c r="F27" s="10" t="s">
        <v>17</v>
      </c>
      <c r="G27" s="21" t="s">
        <v>18</v>
      </c>
    </row>
    <row r="28" spans="2:7" ht="15" customHeight="1" x14ac:dyDescent="0.25">
      <c r="B28" s="17" t="s">
        <v>94</v>
      </c>
      <c r="C28" s="1" t="s">
        <v>73</v>
      </c>
      <c r="D28" s="1" t="s">
        <v>74</v>
      </c>
      <c r="E28" s="35">
        <v>74.66</v>
      </c>
    </row>
    <row r="29" spans="2:7" ht="15" customHeight="1" x14ac:dyDescent="0.3">
      <c r="B29" s="19" t="s">
        <v>123</v>
      </c>
      <c r="C29" s="9" t="s">
        <v>134</v>
      </c>
      <c r="D29" s="9" t="s">
        <v>8</v>
      </c>
      <c r="E29" s="34">
        <v>142.63</v>
      </c>
      <c r="F29" s="4"/>
      <c r="G29" s="20"/>
    </row>
    <row r="30" spans="2:7" ht="15" customHeight="1" x14ac:dyDescent="0.3">
      <c r="B30" s="17" t="s">
        <v>83</v>
      </c>
      <c r="E30" s="33">
        <f>SUM(E27:E29)</f>
        <v>969.67</v>
      </c>
      <c r="F30" s="8"/>
      <c r="G30" s="16"/>
    </row>
    <row r="31" spans="2:7" ht="15" customHeight="1" x14ac:dyDescent="0.25">
      <c r="B31" s="15"/>
    </row>
    <row r="32" spans="2:7" ht="15" customHeight="1" x14ac:dyDescent="0.3">
      <c r="B32" s="17" t="s">
        <v>126</v>
      </c>
      <c r="C32" s="7" t="s">
        <v>135</v>
      </c>
      <c r="D32" s="7" t="s">
        <v>9</v>
      </c>
      <c r="E32" s="35">
        <v>337.5</v>
      </c>
      <c r="F32" s="10">
        <v>3233</v>
      </c>
      <c r="G32" s="21" t="s">
        <v>20</v>
      </c>
    </row>
    <row r="33" spans="2:7" ht="15" customHeight="1" x14ac:dyDescent="0.3">
      <c r="B33" s="19" t="s">
        <v>95</v>
      </c>
      <c r="C33" s="9" t="s">
        <v>75</v>
      </c>
      <c r="D33" s="9" t="s">
        <v>9</v>
      </c>
      <c r="E33" s="34">
        <v>607.5</v>
      </c>
      <c r="F33" s="4"/>
      <c r="G33" s="20"/>
    </row>
    <row r="34" spans="2:7" ht="15" customHeight="1" x14ac:dyDescent="0.3">
      <c r="B34" s="17" t="s">
        <v>83</v>
      </c>
      <c r="E34" s="33">
        <f>SUM(E32:E33)</f>
        <v>945</v>
      </c>
      <c r="F34" s="8"/>
      <c r="G34" s="16"/>
    </row>
    <row r="35" spans="2:7" ht="15" customHeight="1" x14ac:dyDescent="0.25">
      <c r="B35" s="15"/>
    </row>
    <row r="36" spans="2:7" ht="15" customHeight="1" x14ac:dyDescent="0.3">
      <c r="B36" s="17" t="s">
        <v>96</v>
      </c>
      <c r="C36" s="1" t="s">
        <v>67</v>
      </c>
      <c r="D36" s="1" t="s">
        <v>12</v>
      </c>
      <c r="E36" s="33">
        <v>1006.77</v>
      </c>
      <c r="F36" s="10" t="s">
        <v>21</v>
      </c>
      <c r="G36" s="21" t="s">
        <v>22</v>
      </c>
    </row>
    <row r="37" spans="2:7" ht="15" customHeight="1" x14ac:dyDescent="0.3">
      <c r="B37" s="17" t="s">
        <v>97</v>
      </c>
      <c r="C37" s="1" t="s">
        <v>55</v>
      </c>
      <c r="D37" s="1" t="s">
        <v>56</v>
      </c>
      <c r="E37" s="33">
        <v>290.32</v>
      </c>
      <c r="F37" s="10"/>
      <c r="G37" s="21"/>
    </row>
    <row r="38" spans="2:7" ht="15" customHeight="1" x14ac:dyDescent="0.3">
      <c r="B38" s="19" t="s">
        <v>98</v>
      </c>
      <c r="C38" s="9" t="s">
        <v>76</v>
      </c>
      <c r="D38" s="9" t="s">
        <v>77</v>
      </c>
      <c r="E38" s="34">
        <v>616.38</v>
      </c>
      <c r="F38" s="4"/>
      <c r="G38" s="20"/>
    </row>
    <row r="39" spans="2:7" ht="15" customHeight="1" x14ac:dyDescent="0.25">
      <c r="B39" s="17" t="s">
        <v>83</v>
      </c>
      <c r="E39" s="33">
        <f>SUM(E36:E38)</f>
        <v>1913.4699999999998</v>
      </c>
    </row>
    <row r="40" spans="2:7" ht="15" customHeight="1" x14ac:dyDescent="0.25">
      <c r="B40" s="15"/>
      <c r="E40" s="33"/>
    </row>
    <row r="41" spans="2:7" ht="15" customHeight="1" x14ac:dyDescent="0.3">
      <c r="B41" s="17" t="s">
        <v>99</v>
      </c>
      <c r="C41" s="1" t="s">
        <v>19</v>
      </c>
      <c r="D41" s="1" t="s">
        <v>8</v>
      </c>
      <c r="E41" s="33">
        <v>331.8</v>
      </c>
      <c r="F41" s="8" t="s">
        <v>47</v>
      </c>
      <c r="G41" s="16" t="s">
        <v>23</v>
      </c>
    </row>
    <row r="42" spans="2:7" ht="15" customHeight="1" x14ac:dyDescent="0.3">
      <c r="B42" s="17" t="s">
        <v>100</v>
      </c>
      <c r="C42" s="1" t="s">
        <v>57</v>
      </c>
      <c r="D42" s="1" t="s">
        <v>58</v>
      </c>
      <c r="E42" s="33">
        <v>37.33</v>
      </c>
      <c r="F42" s="8"/>
      <c r="G42" s="16"/>
    </row>
    <row r="43" spans="2:7" ht="1.5" customHeight="1" x14ac:dyDescent="0.3">
      <c r="B43" s="19"/>
      <c r="C43" s="9"/>
      <c r="D43" s="9"/>
      <c r="E43" s="34"/>
      <c r="F43" s="4"/>
      <c r="G43" s="20"/>
    </row>
    <row r="44" spans="2:7" ht="15" customHeight="1" x14ac:dyDescent="0.3">
      <c r="B44" s="17" t="s">
        <v>83</v>
      </c>
      <c r="E44" s="33">
        <f>SUM(E41:E43)</f>
        <v>369.13</v>
      </c>
      <c r="F44" s="8"/>
      <c r="G44" s="16"/>
    </row>
    <row r="45" spans="2:7" ht="15" customHeight="1" x14ac:dyDescent="0.3">
      <c r="B45" s="15"/>
      <c r="E45" s="33"/>
      <c r="F45" s="8"/>
      <c r="G45" s="16"/>
    </row>
    <row r="46" spans="2:7" ht="15" customHeight="1" x14ac:dyDescent="0.3">
      <c r="B46" s="17" t="s">
        <v>101</v>
      </c>
      <c r="C46" s="1" t="s">
        <v>82</v>
      </c>
      <c r="D46" s="1" t="s">
        <v>9</v>
      </c>
      <c r="E46" s="35">
        <f>255-95</f>
        <v>160</v>
      </c>
      <c r="F46" s="10">
        <v>3236</v>
      </c>
      <c r="G46" s="21" t="s">
        <v>78</v>
      </c>
    </row>
    <row r="47" spans="2:7" ht="15" customHeight="1" x14ac:dyDescent="0.3">
      <c r="B47" s="17" t="s">
        <v>127</v>
      </c>
      <c r="C47" s="1" t="s">
        <v>136</v>
      </c>
      <c r="D47" s="1" t="s">
        <v>9</v>
      </c>
      <c r="E47" s="35">
        <v>640</v>
      </c>
      <c r="F47" s="10"/>
      <c r="G47" s="21"/>
    </row>
    <row r="48" spans="2:7" ht="15" customHeight="1" x14ac:dyDescent="0.3">
      <c r="B48" s="19" t="s">
        <v>128</v>
      </c>
      <c r="C48" s="9" t="s">
        <v>137</v>
      </c>
      <c r="D48" s="9" t="s">
        <v>8</v>
      </c>
      <c r="E48" s="34">
        <v>320</v>
      </c>
      <c r="F48" s="4"/>
      <c r="G48" s="20"/>
    </row>
    <row r="49" spans="2:7" ht="15" customHeight="1" x14ac:dyDescent="0.3">
      <c r="B49" s="17" t="s">
        <v>83</v>
      </c>
      <c r="E49" s="33">
        <f>SUM(E46:E48)</f>
        <v>1120</v>
      </c>
      <c r="F49" s="8"/>
      <c r="G49" s="16"/>
    </row>
    <row r="50" spans="2:7" ht="15" customHeight="1" x14ac:dyDescent="0.3">
      <c r="D50" s="7"/>
      <c r="E50" s="33"/>
      <c r="F50" s="8"/>
      <c r="G50" s="16"/>
    </row>
    <row r="51" spans="2:7" ht="15" customHeight="1" x14ac:dyDescent="0.3">
      <c r="B51" s="16" t="s">
        <v>164</v>
      </c>
      <c r="C51" s="1" t="s">
        <v>28</v>
      </c>
      <c r="D51" s="7" t="s">
        <v>28</v>
      </c>
      <c r="E51" s="36">
        <v>1811.16</v>
      </c>
      <c r="F51" s="8" t="s">
        <v>24</v>
      </c>
      <c r="G51" s="16" t="s">
        <v>25</v>
      </c>
    </row>
    <row r="52" spans="2:7" ht="15" customHeight="1" x14ac:dyDescent="0.3">
      <c r="B52" s="16" t="s">
        <v>156</v>
      </c>
      <c r="C52" s="1" t="s">
        <v>28</v>
      </c>
      <c r="D52" s="7" t="s">
        <v>28</v>
      </c>
      <c r="E52" s="36">
        <v>149.31</v>
      </c>
      <c r="F52" s="8"/>
      <c r="G52" s="16"/>
    </row>
    <row r="53" spans="2:7" ht="15" customHeight="1" x14ac:dyDescent="0.3">
      <c r="B53" s="16" t="s">
        <v>157</v>
      </c>
      <c r="C53" s="1" t="s">
        <v>28</v>
      </c>
      <c r="D53" s="7" t="s">
        <v>28</v>
      </c>
      <c r="E53" s="36">
        <v>447.92</v>
      </c>
      <c r="F53" s="8"/>
      <c r="G53" s="16"/>
    </row>
    <row r="54" spans="2:7" ht="15" customHeight="1" x14ac:dyDescent="0.3">
      <c r="B54" s="16" t="s">
        <v>114</v>
      </c>
      <c r="C54" s="1" t="s">
        <v>28</v>
      </c>
      <c r="D54" s="7" t="s">
        <v>28</v>
      </c>
      <c r="E54" s="36">
        <v>2463.5500000000002</v>
      </c>
      <c r="F54" s="8"/>
      <c r="G54" s="16"/>
    </row>
    <row r="55" spans="2:7" ht="15" customHeight="1" x14ac:dyDescent="0.3">
      <c r="B55" s="16" t="s">
        <v>158</v>
      </c>
      <c r="C55" s="1" t="s">
        <v>28</v>
      </c>
      <c r="D55" s="7" t="s">
        <v>28</v>
      </c>
      <c r="E55" s="36">
        <v>822.15</v>
      </c>
      <c r="F55" s="8"/>
      <c r="G55" s="16"/>
    </row>
    <row r="56" spans="2:7" ht="15" customHeight="1" x14ac:dyDescent="0.3">
      <c r="B56" s="16" t="s">
        <v>159</v>
      </c>
      <c r="C56" s="1" t="s">
        <v>28</v>
      </c>
      <c r="D56" s="7" t="s">
        <v>28</v>
      </c>
      <c r="E56" s="36">
        <v>302.49</v>
      </c>
      <c r="F56" s="8"/>
      <c r="G56" s="16"/>
    </row>
    <row r="57" spans="2:7" ht="15" customHeight="1" x14ac:dyDescent="0.3">
      <c r="B57" s="16" t="s">
        <v>160</v>
      </c>
      <c r="C57" s="1" t="s">
        <v>28</v>
      </c>
      <c r="D57" s="7" t="s">
        <v>28</v>
      </c>
      <c r="E57" s="36">
        <v>298.61</v>
      </c>
      <c r="F57" s="8"/>
      <c r="G57" s="16"/>
    </row>
    <row r="58" spans="2:7" ht="15" customHeight="1" x14ac:dyDescent="0.3">
      <c r="B58" s="16" t="s">
        <v>161</v>
      </c>
      <c r="C58" s="1" t="s">
        <v>28</v>
      </c>
      <c r="D58" s="7" t="s">
        <v>28</v>
      </c>
      <c r="E58" s="36">
        <v>149.31</v>
      </c>
      <c r="F58" s="8"/>
      <c r="G58" s="16"/>
    </row>
    <row r="59" spans="2:7" ht="15" customHeight="1" x14ac:dyDescent="0.3">
      <c r="B59" s="16" t="s">
        <v>162</v>
      </c>
      <c r="C59" s="1" t="s">
        <v>28</v>
      </c>
      <c r="D59" s="7" t="s">
        <v>28</v>
      </c>
      <c r="E59" s="36">
        <v>452.79</v>
      </c>
      <c r="F59" s="8"/>
      <c r="G59" s="16"/>
    </row>
    <row r="60" spans="2:7" ht="15" customHeight="1" x14ac:dyDescent="0.3">
      <c r="B60" s="16" t="s">
        <v>163</v>
      </c>
      <c r="C60" s="1" t="s">
        <v>28</v>
      </c>
      <c r="D60" s="7" t="s">
        <v>28</v>
      </c>
      <c r="E60" s="36">
        <v>552.78</v>
      </c>
      <c r="F60" s="8"/>
      <c r="G60" s="16"/>
    </row>
    <row r="61" spans="2:7" ht="15" customHeight="1" x14ac:dyDescent="0.3">
      <c r="B61" s="16" t="s">
        <v>115</v>
      </c>
      <c r="C61" s="1" t="s">
        <v>28</v>
      </c>
      <c r="D61" s="7" t="s">
        <v>28</v>
      </c>
      <c r="E61" s="36">
        <v>437.7</v>
      </c>
      <c r="F61" s="8"/>
      <c r="G61" s="16"/>
    </row>
    <row r="62" spans="2:7" ht="15" customHeight="1" x14ac:dyDescent="0.3">
      <c r="B62" s="17" t="s">
        <v>113</v>
      </c>
      <c r="C62" s="1" t="s">
        <v>51</v>
      </c>
      <c r="D62" s="1" t="s">
        <v>8</v>
      </c>
      <c r="E62" s="33">
        <v>121.63</v>
      </c>
      <c r="F62" s="8"/>
      <c r="G62" s="16"/>
    </row>
    <row r="63" spans="2:7" ht="15" customHeight="1" x14ac:dyDescent="0.3">
      <c r="B63" s="19" t="s">
        <v>102</v>
      </c>
      <c r="C63" s="9" t="s">
        <v>27</v>
      </c>
      <c r="D63" s="9" t="s">
        <v>8</v>
      </c>
      <c r="E63" s="34">
        <v>773.03</v>
      </c>
      <c r="F63" s="4"/>
      <c r="G63" s="20"/>
    </row>
    <row r="64" spans="2:7" ht="15" customHeight="1" x14ac:dyDescent="0.3">
      <c r="B64" s="17" t="s">
        <v>83</v>
      </c>
      <c r="E64" s="33">
        <f>SUM(E51:E63)</f>
        <v>8782.43</v>
      </c>
      <c r="F64" s="8"/>
      <c r="G64" s="16"/>
    </row>
    <row r="65" spans="2:7" ht="15" customHeight="1" x14ac:dyDescent="0.25">
      <c r="B65" s="15"/>
    </row>
    <row r="66" spans="2:7" ht="15" customHeight="1" x14ac:dyDescent="0.3">
      <c r="B66" s="17" t="s">
        <v>110</v>
      </c>
      <c r="C66" s="1" t="s">
        <v>61</v>
      </c>
      <c r="D66" s="1" t="s">
        <v>9</v>
      </c>
      <c r="E66" s="33">
        <v>17.73</v>
      </c>
      <c r="F66" s="8">
        <v>3238</v>
      </c>
      <c r="G66" s="12" t="s">
        <v>60</v>
      </c>
    </row>
    <row r="67" spans="2:7" ht="15" customHeight="1" x14ac:dyDescent="0.25">
      <c r="B67" s="17" t="s">
        <v>103</v>
      </c>
      <c r="C67" s="1" t="s">
        <v>62</v>
      </c>
      <c r="D67" s="1" t="s">
        <v>8</v>
      </c>
      <c r="E67" s="33">
        <v>162.5</v>
      </c>
    </row>
    <row r="68" spans="2:7" ht="15" customHeight="1" x14ac:dyDescent="0.25">
      <c r="B68" s="17" t="s">
        <v>104</v>
      </c>
      <c r="C68" s="1" t="s">
        <v>63</v>
      </c>
      <c r="D68" s="1" t="s">
        <v>29</v>
      </c>
      <c r="E68" s="33">
        <v>627.95000000000005</v>
      </c>
    </row>
    <row r="69" spans="2:7" ht="15" customHeight="1" x14ac:dyDescent="0.25">
      <c r="B69" s="19" t="s">
        <v>105</v>
      </c>
      <c r="C69" s="9" t="s">
        <v>64</v>
      </c>
      <c r="D69" s="9" t="s">
        <v>8</v>
      </c>
      <c r="E69" s="34">
        <v>62.41</v>
      </c>
      <c r="F69" s="9"/>
      <c r="G69" s="18"/>
    </row>
    <row r="70" spans="2:7" ht="15" customHeight="1" x14ac:dyDescent="0.3">
      <c r="B70" s="17" t="s">
        <v>83</v>
      </c>
      <c r="E70" s="33">
        <f>SUM(E66:E69)</f>
        <v>870.59</v>
      </c>
      <c r="F70" s="8"/>
      <c r="G70" s="16"/>
    </row>
    <row r="71" spans="2:7" ht="15" customHeight="1" x14ac:dyDescent="0.25">
      <c r="B71" s="15"/>
    </row>
    <row r="72" spans="2:7" ht="15" customHeight="1" x14ac:dyDescent="0.3">
      <c r="B72" s="17" t="s">
        <v>140</v>
      </c>
      <c r="C72" s="7" t="s">
        <v>68</v>
      </c>
      <c r="D72" s="7" t="s">
        <v>26</v>
      </c>
      <c r="E72" s="35">
        <v>150</v>
      </c>
      <c r="F72" s="10" t="s">
        <v>30</v>
      </c>
      <c r="G72" s="21" t="s">
        <v>31</v>
      </c>
    </row>
    <row r="73" spans="2:7" ht="15" customHeight="1" x14ac:dyDescent="0.3">
      <c r="B73" s="17" t="s">
        <v>139</v>
      </c>
      <c r="C73" s="7" t="s">
        <v>165</v>
      </c>
      <c r="D73" s="7" t="s">
        <v>8</v>
      </c>
      <c r="E73" s="35">
        <v>15362.5</v>
      </c>
      <c r="F73" s="10"/>
      <c r="G73" s="21"/>
    </row>
    <row r="74" spans="2:7" ht="15" customHeight="1" x14ac:dyDescent="0.3">
      <c r="B74" s="17" t="s">
        <v>106</v>
      </c>
      <c r="C74" s="7" t="s">
        <v>66</v>
      </c>
      <c r="D74" s="7" t="s">
        <v>26</v>
      </c>
      <c r="E74" s="35">
        <v>206.08</v>
      </c>
      <c r="F74" s="10"/>
      <c r="G74" s="21"/>
    </row>
    <row r="75" spans="2:7" ht="15" customHeight="1" x14ac:dyDescent="0.3">
      <c r="B75" s="17" t="s">
        <v>107</v>
      </c>
      <c r="C75" s="7" t="s">
        <v>32</v>
      </c>
      <c r="D75" s="7" t="s">
        <v>9</v>
      </c>
      <c r="E75" s="35">
        <v>138.52000000000001</v>
      </c>
      <c r="F75" s="10"/>
      <c r="G75" s="21"/>
    </row>
    <row r="76" spans="2:7" ht="15" customHeight="1" x14ac:dyDescent="0.3">
      <c r="B76" s="17" t="s">
        <v>108</v>
      </c>
      <c r="C76" s="7" t="s">
        <v>80</v>
      </c>
      <c r="D76" s="7" t="s">
        <v>8</v>
      </c>
      <c r="E76" s="35">
        <v>125</v>
      </c>
      <c r="F76" s="10"/>
      <c r="G76" s="21"/>
    </row>
    <row r="77" spans="2:7" ht="15" customHeight="1" x14ac:dyDescent="0.3">
      <c r="B77" s="17" t="s">
        <v>138</v>
      </c>
      <c r="C77" s="7" t="s">
        <v>166</v>
      </c>
      <c r="D77" s="7" t="s">
        <v>59</v>
      </c>
      <c r="E77" s="35">
        <v>984</v>
      </c>
      <c r="F77" s="10"/>
      <c r="G77" s="21"/>
    </row>
    <row r="78" spans="2:7" ht="2.25" customHeight="1" x14ac:dyDescent="0.3">
      <c r="B78" s="19"/>
      <c r="C78" s="9"/>
      <c r="D78" s="9"/>
      <c r="E78" s="34"/>
      <c r="F78" s="4"/>
      <c r="G78" s="20"/>
    </row>
    <row r="79" spans="2:7" ht="15" customHeight="1" x14ac:dyDescent="0.3">
      <c r="B79" s="17" t="s">
        <v>83</v>
      </c>
      <c r="E79" s="33">
        <f>SUM(E72:E78)</f>
        <v>16966.099999999999</v>
      </c>
      <c r="F79" s="8"/>
      <c r="G79" s="16"/>
    </row>
    <row r="80" spans="2:7" ht="15" customHeight="1" x14ac:dyDescent="0.25">
      <c r="B80" s="15"/>
    </row>
    <row r="81" spans="2:7" ht="15" customHeight="1" x14ac:dyDescent="0.3">
      <c r="B81" s="17" t="s">
        <v>141</v>
      </c>
      <c r="C81" s="1" t="s">
        <v>167</v>
      </c>
      <c r="D81" s="1" t="s">
        <v>142</v>
      </c>
      <c r="E81" s="35">
        <v>131.35</v>
      </c>
      <c r="F81" s="10" t="s">
        <v>33</v>
      </c>
      <c r="G81" s="21" t="s">
        <v>34</v>
      </c>
    </row>
    <row r="82" spans="2:7" ht="15" customHeight="1" x14ac:dyDescent="0.3">
      <c r="B82" s="17" t="s">
        <v>143</v>
      </c>
      <c r="C82" s="1" t="s">
        <v>168</v>
      </c>
      <c r="D82" s="1" t="s">
        <v>8</v>
      </c>
      <c r="E82" s="35">
        <v>770</v>
      </c>
      <c r="F82" s="10"/>
      <c r="G82" s="21"/>
    </row>
    <row r="83" spans="2:7" ht="15" customHeight="1" x14ac:dyDescent="0.3">
      <c r="B83" s="17" t="s">
        <v>144</v>
      </c>
      <c r="C83" s="1" t="s">
        <v>79</v>
      </c>
      <c r="D83" s="1" t="s">
        <v>26</v>
      </c>
      <c r="E83" s="35">
        <v>2850</v>
      </c>
      <c r="F83" s="10"/>
      <c r="G83" s="21"/>
    </row>
    <row r="84" spans="2:7" ht="15" customHeight="1" x14ac:dyDescent="0.3">
      <c r="B84" s="19" t="s">
        <v>145</v>
      </c>
      <c r="C84" s="9" t="s">
        <v>132</v>
      </c>
      <c r="D84" s="9" t="s">
        <v>122</v>
      </c>
      <c r="E84" s="34">
        <v>169.75</v>
      </c>
      <c r="F84" s="4"/>
      <c r="G84" s="20"/>
    </row>
    <row r="85" spans="2:7" ht="15" customHeight="1" x14ac:dyDescent="0.3">
      <c r="B85" s="17" t="s">
        <v>83</v>
      </c>
      <c r="E85" s="33">
        <f>SUM(E81:E84)</f>
        <v>3921.1</v>
      </c>
      <c r="F85" s="8"/>
      <c r="G85" s="16"/>
    </row>
    <row r="86" spans="2:7" ht="15" customHeight="1" x14ac:dyDescent="0.25">
      <c r="B86" s="15"/>
    </row>
    <row r="87" spans="2:7" ht="15" customHeight="1" x14ac:dyDescent="0.3">
      <c r="B87" s="17" t="s">
        <v>146</v>
      </c>
      <c r="C87" s="1" t="s">
        <v>169</v>
      </c>
      <c r="D87" s="7" t="s">
        <v>9</v>
      </c>
      <c r="E87" s="33">
        <v>145</v>
      </c>
      <c r="F87" s="8" t="s">
        <v>36</v>
      </c>
      <c r="G87" s="16" t="s">
        <v>48</v>
      </c>
    </row>
    <row r="88" spans="2:7" ht="15" customHeight="1" x14ac:dyDescent="0.3">
      <c r="B88" s="19" t="s">
        <v>109</v>
      </c>
      <c r="C88" s="9" t="s">
        <v>35</v>
      </c>
      <c r="D88" s="9" t="s">
        <v>12</v>
      </c>
      <c r="E88" s="34">
        <v>166</v>
      </c>
      <c r="F88" s="4"/>
      <c r="G88" s="20"/>
    </row>
    <row r="89" spans="2:7" ht="15" customHeight="1" x14ac:dyDescent="0.3">
      <c r="B89" s="17" t="s">
        <v>83</v>
      </c>
      <c r="E89" s="33">
        <f>SUM(E87:E88)</f>
        <v>311</v>
      </c>
      <c r="F89" s="8"/>
      <c r="G89" s="16"/>
    </row>
    <row r="90" spans="2:7" ht="15" customHeight="1" x14ac:dyDescent="0.25">
      <c r="B90" s="15"/>
    </row>
    <row r="91" spans="2:7" ht="15" customHeight="1" x14ac:dyDescent="0.25">
      <c r="B91" s="15"/>
    </row>
    <row r="92" spans="2:7" ht="15" customHeight="1" x14ac:dyDescent="0.3">
      <c r="B92" s="17" t="s">
        <v>96</v>
      </c>
      <c r="C92" s="1" t="s">
        <v>67</v>
      </c>
      <c r="D92" s="1" t="s">
        <v>12</v>
      </c>
      <c r="E92" s="33">
        <v>30</v>
      </c>
      <c r="F92" s="8" t="s">
        <v>37</v>
      </c>
      <c r="G92" s="16" t="s">
        <v>38</v>
      </c>
    </row>
    <row r="93" spans="2:7" ht="15" customHeight="1" x14ac:dyDescent="0.3">
      <c r="B93" s="17" t="s">
        <v>147</v>
      </c>
      <c r="C93" s="1" t="s">
        <v>170</v>
      </c>
      <c r="D93" s="1" t="s">
        <v>26</v>
      </c>
      <c r="E93" s="33">
        <v>50</v>
      </c>
      <c r="F93" s="8"/>
      <c r="G93" s="16"/>
    </row>
    <row r="94" spans="2:7" ht="15" customHeight="1" x14ac:dyDescent="0.3">
      <c r="B94" s="17" t="s">
        <v>148</v>
      </c>
      <c r="C94" s="1" t="s">
        <v>171</v>
      </c>
      <c r="D94" s="7" t="s">
        <v>149</v>
      </c>
      <c r="E94" s="33">
        <v>251.19</v>
      </c>
      <c r="F94" s="8"/>
      <c r="G94" s="16"/>
    </row>
    <row r="95" spans="2:7" ht="15" customHeight="1" x14ac:dyDescent="0.3">
      <c r="B95" s="17" t="s">
        <v>110</v>
      </c>
      <c r="C95" s="1" t="s">
        <v>61</v>
      </c>
      <c r="D95" s="7" t="s">
        <v>9</v>
      </c>
      <c r="E95" s="33">
        <v>127.75</v>
      </c>
      <c r="F95" s="8"/>
      <c r="G95" s="16"/>
    </row>
    <row r="96" spans="2:7" ht="15" customHeight="1" x14ac:dyDescent="0.3">
      <c r="B96" s="17" t="s">
        <v>111</v>
      </c>
      <c r="C96" s="1" t="s">
        <v>65</v>
      </c>
      <c r="D96" s="1" t="s">
        <v>9</v>
      </c>
      <c r="E96" s="33">
        <v>31.86</v>
      </c>
      <c r="F96" s="8"/>
      <c r="G96" s="16"/>
    </row>
    <row r="97" spans="2:7" ht="15" customHeight="1" x14ac:dyDescent="0.3">
      <c r="B97" s="17" t="s">
        <v>150</v>
      </c>
      <c r="C97" s="1" t="s">
        <v>172</v>
      </c>
      <c r="D97" s="1" t="s">
        <v>26</v>
      </c>
      <c r="E97" s="33">
        <v>450</v>
      </c>
      <c r="F97" s="8"/>
      <c r="G97" s="16"/>
    </row>
    <row r="98" spans="2:7" ht="15" customHeight="1" x14ac:dyDescent="0.3">
      <c r="B98" s="17" t="s">
        <v>151</v>
      </c>
      <c r="C98" s="1" t="s">
        <v>173</v>
      </c>
      <c r="D98" s="1" t="s">
        <v>12</v>
      </c>
      <c r="E98" s="33">
        <v>675</v>
      </c>
      <c r="F98" s="8"/>
      <c r="G98" s="16"/>
    </row>
    <row r="99" spans="2:7" ht="15" customHeight="1" x14ac:dyDescent="0.3">
      <c r="B99" s="17" t="s">
        <v>152</v>
      </c>
      <c r="C99" s="1" t="s">
        <v>81</v>
      </c>
      <c r="D99" s="1" t="s">
        <v>8</v>
      </c>
      <c r="E99" s="33">
        <v>1138.3900000000001</v>
      </c>
      <c r="F99" s="8"/>
      <c r="G99" s="16"/>
    </row>
    <row r="100" spans="2:7" ht="15" customHeight="1" x14ac:dyDescent="0.3">
      <c r="B100" s="17" t="s">
        <v>102</v>
      </c>
      <c r="C100" s="1" t="s">
        <v>27</v>
      </c>
      <c r="D100" s="1" t="s">
        <v>8</v>
      </c>
      <c r="E100" s="33">
        <v>2610</v>
      </c>
      <c r="F100" s="8"/>
      <c r="G100" s="16"/>
    </row>
    <row r="101" spans="2:7" ht="15" customHeight="1" x14ac:dyDescent="0.3">
      <c r="B101" s="17" t="s">
        <v>113</v>
      </c>
      <c r="C101" s="1" t="s">
        <v>51</v>
      </c>
      <c r="D101" s="1" t="s">
        <v>8</v>
      </c>
      <c r="E101" s="33">
        <v>240</v>
      </c>
      <c r="F101" s="8"/>
      <c r="G101" s="16"/>
    </row>
    <row r="102" spans="2:7" ht="1.5" customHeight="1" x14ac:dyDescent="0.3">
      <c r="B102" s="22"/>
      <c r="C102" s="9"/>
      <c r="D102" s="9"/>
      <c r="E102" s="34"/>
      <c r="F102" s="4"/>
      <c r="G102" s="20"/>
    </row>
    <row r="103" spans="2:7" ht="15" customHeight="1" x14ac:dyDescent="0.3">
      <c r="B103" s="17" t="s">
        <v>83</v>
      </c>
      <c r="C103" s="7"/>
      <c r="D103" s="7"/>
      <c r="E103" s="35">
        <f>SUM(E92:E102)</f>
        <v>5604.1900000000005</v>
      </c>
      <c r="F103" s="10"/>
      <c r="G103" s="21"/>
    </row>
    <row r="104" spans="2:7" ht="15" customHeight="1" x14ac:dyDescent="0.25">
      <c r="B104" s="15"/>
    </row>
    <row r="105" spans="2:7" ht="15" customHeight="1" x14ac:dyDescent="0.3">
      <c r="B105" s="19" t="s">
        <v>112</v>
      </c>
      <c r="C105" s="9" t="s">
        <v>46</v>
      </c>
      <c r="D105" s="9" t="s">
        <v>9</v>
      </c>
      <c r="E105" s="34">
        <v>363.94</v>
      </c>
      <c r="F105" s="4" t="s">
        <v>39</v>
      </c>
      <c r="G105" s="20" t="s">
        <v>40</v>
      </c>
    </row>
    <row r="106" spans="2:7" ht="15" customHeight="1" x14ac:dyDescent="0.25">
      <c r="B106" s="15"/>
    </row>
    <row r="107" spans="2:7" ht="36" customHeight="1" x14ac:dyDescent="0.25">
      <c r="B107" s="19" t="s">
        <v>154</v>
      </c>
      <c r="C107" s="9" t="s">
        <v>174</v>
      </c>
      <c r="D107" s="9" t="s">
        <v>8</v>
      </c>
      <c r="E107" s="34">
        <v>1999.75</v>
      </c>
      <c r="F107" s="9">
        <v>4221</v>
      </c>
      <c r="G107" s="23" t="str">
        <f>+[1]Sheet1!$F$89</f>
        <v>Uredska oprema i namještaj</v>
      </c>
    </row>
    <row r="108" spans="2:7" ht="15" customHeight="1" x14ac:dyDescent="0.25">
      <c r="B108" s="15"/>
    </row>
    <row r="109" spans="2:7" ht="15" customHeight="1" x14ac:dyDescent="0.3">
      <c r="B109" s="18" t="s">
        <v>155</v>
      </c>
      <c r="C109" s="9" t="s">
        <v>175</v>
      </c>
      <c r="D109" s="9" t="s">
        <v>9</v>
      </c>
      <c r="E109" s="34">
        <v>226.29</v>
      </c>
      <c r="F109" s="4" t="s">
        <v>49</v>
      </c>
      <c r="G109" s="20" t="s">
        <v>50</v>
      </c>
    </row>
    <row r="110" spans="2:7" ht="15" customHeight="1" x14ac:dyDescent="0.25"/>
    <row r="111" spans="2:7" ht="15" customHeight="1" x14ac:dyDescent="0.25"/>
    <row r="112" spans="2:7" ht="15" customHeight="1" x14ac:dyDescent="0.25">
      <c r="C112" s="11"/>
    </row>
    <row r="113" spans="2:7" ht="15" customHeight="1" x14ac:dyDescent="0.25"/>
    <row r="114" spans="2:7" ht="18.75" customHeight="1" x14ac:dyDescent="0.25">
      <c r="B114" s="12" t="s">
        <v>116</v>
      </c>
    </row>
    <row r="115" spans="2:7" ht="18.75" customHeight="1" x14ac:dyDescent="0.25">
      <c r="B115" s="12" t="s">
        <v>117</v>
      </c>
      <c r="E115" s="31">
        <v>391466.91</v>
      </c>
    </row>
    <row r="116" spans="2:7" ht="18.75" customHeight="1" x14ac:dyDescent="0.25">
      <c r="B116" s="12" t="s">
        <v>118</v>
      </c>
      <c r="E116" s="31">
        <v>64592.04</v>
      </c>
      <c r="G116" s="29"/>
    </row>
    <row r="117" spans="2:7" ht="18.75" customHeight="1" x14ac:dyDescent="0.25">
      <c r="B117" s="12" t="s">
        <v>119</v>
      </c>
      <c r="E117" s="31">
        <v>15269.94</v>
      </c>
      <c r="G117" s="30"/>
    </row>
    <row r="118" spans="2:7" ht="18.75" customHeight="1" x14ac:dyDescent="0.25">
      <c r="B118" s="12" t="s">
        <v>120</v>
      </c>
      <c r="E118" s="31">
        <f>35924+150+100+9025+200+2621.1+2521.76</f>
        <v>50541.86</v>
      </c>
    </row>
    <row r="119" spans="2:7" ht="18.75" customHeight="1" x14ac:dyDescent="0.25"/>
    <row r="120" spans="2:7" ht="18.75" customHeight="1" x14ac:dyDescent="0.25">
      <c r="B120" s="24" t="s">
        <v>41</v>
      </c>
      <c r="C120" s="5"/>
      <c r="D120" s="5"/>
      <c r="E120" s="37">
        <f>SUM(E115:E119)+E9+E16+E20+E25+E30+E34+E39+E44+E49+E64+E70+E79+E85+E89+E103+E105+E107+E109</f>
        <v>580734.91999999993</v>
      </c>
      <c r="F120" s="5"/>
      <c r="G120" s="24"/>
    </row>
    <row r="121" spans="2:7" ht="18.75" customHeight="1" x14ac:dyDescent="0.25">
      <c r="B121" s="25"/>
    </row>
    <row r="122" spans="2:7" ht="15" customHeight="1" x14ac:dyDescent="0.25"/>
    <row r="123" spans="2:7" s="2" customFormat="1" x14ac:dyDescent="0.25">
      <c r="B123" s="12"/>
      <c r="C123" s="1"/>
      <c r="D123" s="1"/>
      <c r="E123" s="31"/>
      <c r="F123" s="6"/>
      <c r="G123" s="12"/>
    </row>
    <row r="124" spans="2:7" s="2" customFormat="1" x14ac:dyDescent="0.25">
      <c r="B124" s="12"/>
      <c r="C124" s="1"/>
      <c r="D124" s="1"/>
      <c r="E124" s="31"/>
      <c r="F124" s="6"/>
      <c r="G124" s="12"/>
    </row>
    <row r="125" spans="2:7" s="2" customFormat="1" x14ac:dyDescent="0.25">
      <c r="B125" s="26" t="s">
        <v>176</v>
      </c>
      <c r="C125" s="1"/>
      <c r="D125" s="1"/>
      <c r="E125" s="31"/>
      <c r="F125" s="6"/>
      <c r="G125" s="12"/>
    </row>
    <row r="126" spans="2:7" s="2" customFormat="1" x14ac:dyDescent="0.25">
      <c r="B126" s="12"/>
      <c r="C126" s="1"/>
      <c r="D126" s="1"/>
      <c r="E126" s="31"/>
      <c r="F126" s="6"/>
      <c r="G126" s="12"/>
    </row>
    <row r="127" spans="2:7" s="2" customFormat="1" x14ac:dyDescent="0.25">
      <c r="B127" s="12"/>
      <c r="C127" s="1"/>
      <c r="D127" s="1"/>
      <c r="E127" s="31"/>
      <c r="F127" s="6"/>
      <c r="G127" s="12"/>
    </row>
    <row r="128" spans="2:7" s="2" customFormat="1" x14ac:dyDescent="0.25">
      <c r="B128" s="12"/>
      <c r="C128" s="1"/>
      <c r="D128" s="1"/>
      <c r="E128" s="31"/>
      <c r="F128" s="6"/>
      <c r="G128" s="12"/>
    </row>
    <row r="129" spans="2:7" s="2" customFormat="1" x14ac:dyDescent="0.25">
      <c r="B129" s="12"/>
      <c r="C129" s="1"/>
      <c r="D129" s="1"/>
      <c r="E129" s="31"/>
      <c r="F129" s="6"/>
      <c r="G129" s="12"/>
    </row>
    <row r="130" spans="2:7" s="2" customFormat="1" x14ac:dyDescent="0.25">
      <c r="B130" s="12"/>
      <c r="C130" s="1"/>
      <c r="D130" s="1"/>
      <c r="E130" s="31"/>
      <c r="F130" s="6"/>
      <c r="G130" s="12"/>
    </row>
    <row r="131" spans="2:7" s="2" customFormat="1" x14ac:dyDescent="0.25">
      <c r="B131" s="12"/>
      <c r="C131" s="1"/>
      <c r="D131" s="1"/>
      <c r="E131" s="31"/>
      <c r="F131" s="6"/>
      <c r="G131" s="12"/>
    </row>
    <row r="132" spans="2:7" s="2" customFormat="1" x14ac:dyDescent="0.25">
      <c r="B132" s="12"/>
      <c r="C132" s="1"/>
      <c r="D132" s="1"/>
      <c r="E132" s="31"/>
      <c r="F132" s="6"/>
      <c r="G132" s="12"/>
    </row>
    <row r="133" spans="2:7" s="2" customFormat="1" x14ac:dyDescent="0.25">
      <c r="B133" s="12"/>
      <c r="C133" s="1"/>
      <c r="D133" s="1"/>
      <c r="E133" s="31"/>
      <c r="F133" s="6"/>
      <c r="G133" s="12"/>
    </row>
    <row r="134" spans="2:7" s="2" customFormat="1" x14ac:dyDescent="0.25">
      <c r="B134" s="12"/>
      <c r="C134" s="1"/>
      <c r="D134" s="1"/>
      <c r="E134" s="31"/>
      <c r="F134" s="6"/>
      <c r="G134" s="12"/>
    </row>
    <row r="135" spans="2:7" s="2" customFormat="1" x14ac:dyDescent="0.25">
      <c r="B135" s="12"/>
      <c r="C135" s="1"/>
      <c r="D135" s="1"/>
      <c r="E135" s="31"/>
      <c r="F135" s="6"/>
      <c r="G135" s="12"/>
    </row>
    <row r="136" spans="2:7" s="2" customFormat="1" x14ac:dyDescent="0.25">
      <c r="B136" s="12"/>
      <c r="C136" s="1"/>
      <c r="D136" s="1"/>
      <c r="E136" s="31"/>
      <c r="F136" s="6"/>
      <c r="G136" s="12"/>
    </row>
    <row r="137" spans="2:7" s="2" customFormat="1" x14ac:dyDescent="0.25">
      <c r="B137" s="12"/>
      <c r="C137" s="1"/>
      <c r="D137" s="1"/>
      <c r="E137" s="31"/>
      <c r="F137" s="6"/>
      <c r="G137" s="12"/>
    </row>
    <row r="138" spans="2:7" s="2" customFormat="1" x14ac:dyDescent="0.25">
      <c r="B138" s="12"/>
      <c r="C138" s="1"/>
      <c r="D138" s="1"/>
      <c r="E138" s="31"/>
      <c r="F138" s="6"/>
      <c r="G138" s="12"/>
    </row>
  </sheetData>
  <sheetProtection algorithmName="SHA-512" hashValue="MaJRcC7fK0VTA2rj/+hb97wQMCJ5gKZ/e6gYOeWo/CaJ+d/SLZnwavse+SfdhDt3vSb6QoH76MlaarqA6SGuZw==" saltValue="tAN/ykBnm7kXf2tuNJrZrQ==" spinCount="100000" sheet="1" objects="1" scenarios="1"/>
  <mergeCells count="1">
    <mergeCell ref="F4:G4"/>
  </mergeCells>
  <pageMargins left="0.7" right="0.7" top="0.75" bottom="0.75" header="0.3" footer="0.3"/>
  <pageSetup scale="54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Klaudija</cp:lastModifiedBy>
  <cp:lastPrinted>2026-08-18T12:16:44Z</cp:lastPrinted>
  <dcterms:created xsi:type="dcterms:W3CDTF">2015-06-05T18:17:20Z</dcterms:created>
  <dcterms:modified xsi:type="dcterms:W3CDTF">2026-08-18T12:16:47Z</dcterms:modified>
</cp:coreProperties>
</file>