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laudija\AppData\Local\Microsoft\Windows\INetCache\Content.Outlook\SOCLBQLZ\"/>
    </mc:Choice>
  </mc:AlternateContent>
  <xr:revisionPtr revIDLastSave="0" documentId="8_{FE713520-1F09-439C-A175-D410BE7AC1F1}" xr6:coauthVersionLast="47" xr6:coauthVersionMax="47" xr10:uidLastSave="{00000000-0000-0000-0000-000000000000}"/>
  <bookViews>
    <workbookView xWindow="-25320" yWindow="270" windowWidth="25440" windowHeight="15270" xr2:uid="{00000000-000D-0000-FFFF-FFFF00000000}"/>
  </bookViews>
  <sheets>
    <sheet name="08-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3" i="3" l="1"/>
  <c r="E39" i="3"/>
  <c r="E26" i="3" l="1"/>
  <c r="E62" i="3"/>
  <c r="E56" i="3"/>
  <c r="E51" i="3"/>
  <c r="E17" i="3"/>
  <c r="E22" i="3"/>
  <c r="E12" i="3"/>
  <c r="E45" i="3"/>
  <c r="E35" i="3"/>
  <c r="E30" i="3"/>
  <c r="E70" i="3" l="1"/>
  <c r="E76" i="3" s="1"/>
</calcChain>
</file>

<file path=xl/sharedStrings.xml><?xml version="1.0" encoding="utf-8"?>
<sst xmlns="http://schemas.openxmlformats.org/spreadsheetml/2006/main" count="153" uniqueCount="115">
  <si>
    <t>NAZIV ISPLATITELJA: Fakultet za menadžment u turizmu i ugostiteljestvu, Opatija</t>
  </si>
  <si>
    <t>NAZIV PRIMATELJA</t>
  </si>
  <si>
    <t>OIB PRIMATELJA</t>
  </si>
  <si>
    <t>SJEDIŠTE</t>
  </si>
  <si>
    <t>Način objave - ukupni iznos po primatelju</t>
  </si>
  <si>
    <t>VRSTA RASHODA</t>
  </si>
  <si>
    <t>3213</t>
  </si>
  <si>
    <t>Stručno usavršavanje zaposlenika</t>
  </si>
  <si>
    <t>Rijeka</t>
  </si>
  <si>
    <t>Ukupno</t>
  </si>
  <si>
    <t>Zagreb</t>
  </si>
  <si>
    <t>3221</t>
  </si>
  <si>
    <t>Uredski materijal i ostali materijalni rashodi</t>
  </si>
  <si>
    <t>Opatija</t>
  </si>
  <si>
    <t>27759560625</t>
  </si>
  <si>
    <t>3231</t>
  </si>
  <si>
    <t>3232</t>
  </si>
  <si>
    <t>Usluge tekućeg i investicijskog održavanja</t>
  </si>
  <si>
    <t>06144393646</t>
  </si>
  <si>
    <t>Usluge promidžbe i informiranja</t>
  </si>
  <si>
    <t>3234</t>
  </si>
  <si>
    <t>Komunalne usluge</t>
  </si>
  <si>
    <t>Zakupnine i najamnine</t>
  </si>
  <si>
    <t>Lovran</t>
  </si>
  <si>
    <t>Kastav</t>
  </si>
  <si>
    <t>3239</t>
  </si>
  <si>
    <t>Ostale usluge</t>
  </si>
  <si>
    <t>33679708526</t>
  </si>
  <si>
    <t>38281545411</t>
  </si>
  <si>
    <t>Ostali nespomenuti rashodi poslovanja</t>
  </si>
  <si>
    <t>3431</t>
  </si>
  <si>
    <t>Bankarske usluge i usluge platnog prometa</t>
  </si>
  <si>
    <t>Sveukupno</t>
  </si>
  <si>
    <t>3223</t>
  </si>
  <si>
    <t>Energija</t>
  </si>
  <si>
    <t>Usluge telefona, interneta, pošte i prijevoza</t>
  </si>
  <si>
    <t>HRVATSKI TELEKOM D.D.</t>
  </si>
  <si>
    <t>81793146560</t>
  </si>
  <si>
    <t>ZABA - ZAGREBAČKA BANKA D.D.</t>
  </si>
  <si>
    <t>92963223473</t>
  </si>
  <si>
    <t>3235</t>
  </si>
  <si>
    <t>4241</t>
  </si>
  <si>
    <t>Knjige</t>
  </si>
  <si>
    <t>64218323816</t>
  </si>
  <si>
    <t>HEP OPSKRBA D.O.O.</t>
  </si>
  <si>
    <t>63073332379</t>
  </si>
  <si>
    <t>A1 HRVATSKA D.O.O.</t>
  </si>
  <si>
    <t>29524210204</t>
  </si>
  <si>
    <t>KD VODOVOD I KANALIZACIJA D.O.O., PODRUŽNICA LIBURNIJSKE VODE</t>
  </si>
  <si>
    <t>80805858278</t>
  </si>
  <si>
    <t>Ičići</t>
  </si>
  <si>
    <t>11857024889</t>
  </si>
  <si>
    <t>Žminj</t>
  </si>
  <si>
    <t>Matulji</t>
  </si>
  <si>
    <t>Računalne usluge</t>
  </si>
  <si>
    <t>46118101286</t>
  </si>
  <si>
    <t>77917801452</t>
  </si>
  <si>
    <t>SVEUČILIŠNA KNJIŽNICA RIJEKA</t>
  </si>
  <si>
    <t>84122581314</t>
  </si>
  <si>
    <t>KLASTER ZDRAVSTVENOG TURIZMA KVARNERA</t>
  </si>
  <si>
    <t>68419124305</t>
  </si>
  <si>
    <t>DMD PROMOCIJA D.O.O.</t>
  </si>
  <si>
    <t>42961482220</t>
  </si>
  <si>
    <t>GRAD OPATIJA</t>
  </si>
  <si>
    <t>99455464348</t>
  </si>
  <si>
    <t>SECURITAS HRVATSKA D.O.O.</t>
  </si>
  <si>
    <t>HP HRVATSKA POŠTA</t>
  </si>
  <si>
    <t>87311810356</t>
  </si>
  <si>
    <t>65230358232</t>
  </si>
  <si>
    <t>Čavle</t>
  </si>
  <si>
    <t>WEB KAMERE J.D.O.O.</t>
  </si>
  <si>
    <t>90138884443</t>
  </si>
  <si>
    <t>Novo Čiče</t>
  </si>
  <si>
    <t>Zdravstvene i veterinarske usluge</t>
  </si>
  <si>
    <t>THALASSOTHERAPIA OPATIJA</t>
  </si>
  <si>
    <t>35372335047</t>
  </si>
  <si>
    <t>KUPUJ ONLINE D.O.O.</t>
  </si>
  <si>
    <t>60186252821</t>
  </si>
  <si>
    <t>48450888776</t>
  </si>
  <si>
    <t>Tekući prijenosi između proračunskih korisnika istog proračuna</t>
  </si>
  <si>
    <r>
      <t xml:space="preserve">Isplate sredstava za razdoblje </t>
    </r>
    <r>
      <rPr>
        <b/>
        <sz val="11"/>
        <color theme="1"/>
        <rFont val="Arial Narrow"/>
        <family val="2"/>
      </rPr>
      <t>KOLOVOZ 2026. godine</t>
    </r>
  </si>
  <si>
    <t>CROATIA OSIGURANJE D.D.</t>
  </si>
  <si>
    <t>HGS</t>
  </si>
  <si>
    <t>03887717590</t>
  </si>
  <si>
    <t>VENTEX D.O.O.</t>
  </si>
  <si>
    <t>WALMAR D.O.O.</t>
  </si>
  <si>
    <t>SVEUČILIŠTE U RIJECI</t>
  </si>
  <si>
    <t>CROATIA POLIKLINIKA</t>
  </si>
  <si>
    <t>IRON MOUNTAIN HRVATSKA D.O.O.</t>
  </si>
  <si>
    <t>10009650154</t>
  </si>
  <si>
    <t>NASTAVNI ZAVOD ZA JAVNO ZDR. PGŽ</t>
  </si>
  <si>
    <t>45613787772</t>
  </si>
  <si>
    <t>Gornji Stupnik</t>
  </si>
  <si>
    <t>Premije osiguranja</t>
  </si>
  <si>
    <t>HRVATSKA RADIOTELEVIZIJA - HRT</t>
  </si>
  <si>
    <t>83292250774</t>
  </si>
  <si>
    <t>UDRUGA ŽMERGO</t>
  </si>
  <si>
    <t>52586604362</t>
  </si>
  <si>
    <t>63398817957</t>
  </si>
  <si>
    <t>SIGNETA D.O.O.</t>
  </si>
  <si>
    <t>16.09.2026</t>
  </si>
  <si>
    <t>INA INDUSTRIJA NAFTE D.D.</t>
  </si>
  <si>
    <t>MISCOM D.O.O.</t>
  </si>
  <si>
    <t>HORTUS, OBRT ZA USLUGE</t>
  </si>
  <si>
    <t>PROVITALIS D.O.O.</t>
  </si>
  <si>
    <t>B ELEKTRONIKA D.O.O.</t>
  </si>
  <si>
    <t>NETCOM D.O.O.</t>
  </si>
  <si>
    <t xml:space="preserve">RIS D.O.O. </t>
  </si>
  <si>
    <t xml:space="preserve">TIM D.O.O. </t>
  </si>
  <si>
    <t xml:space="preserve">MALI RAJ </t>
  </si>
  <si>
    <t>Plaće</t>
  </si>
  <si>
    <t>Doprinosi na plaće</t>
  </si>
  <si>
    <t>Ostali rashodi za zaposlene</t>
  </si>
  <si>
    <t>Službena putovanja</t>
  </si>
  <si>
    <t xml:space="preserve">PDV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</si>
</sst>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indexed="8"/>
      <name val="Arial"/>
      <family val="2"/>
      <charset val="238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43" fontId="2" fillId="0" borderId="0" xfId="1" applyFont="1" applyAlignment="1">
      <alignment horizontal="right" vertical="center" indent="1"/>
    </xf>
    <xf numFmtId="0" fontId="2" fillId="0" borderId="0" xfId="0" applyFont="1" applyAlignment="1">
      <alignment horizontal="left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right" vertical="center" indent="1"/>
    </xf>
    <xf numFmtId="4" fontId="2" fillId="0" borderId="4" xfId="0" applyNumberFormat="1" applyFont="1" applyBorder="1" applyAlignment="1">
      <alignment horizontal="right" vertical="center" indent="1"/>
    </xf>
    <xf numFmtId="0" fontId="2" fillId="0" borderId="4" xfId="0" applyFont="1" applyBorder="1" applyAlignment="1">
      <alignment horizontal="left" indent="1"/>
    </xf>
    <xf numFmtId="4" fontId="2" fillId="0" borderId="0" xfId="0" applyNumberFormat="1" applyFont="1" applyFill="1" applyAlignment="1">
      <alignment horizontal="right" vertical="center" indent="1"/>
    </xf>
    <xf numFmtId="0" fontId="2" fillId="0" borderId="0" xfId="0" applyFont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center" vertical="center"/>
    </xf>
    <xf numFmtId="43" fontId="2" fillId="3" borderId="0" xfId="1" applyFont="1" applyFill="1" applyAlignment="1">
      <alignment horizontal="right" vertical="center" indent="1"/>
    </xf>
    <xf numFmtId="0" fontId="2" fillId="0" borderId="0" xfId="0" applyFont="1" applyBorder="1" applyAlignment="1">
      <alignment horizontal="left" indent="1"/>
    </xf>
    <xf numFmtId="0" fontId="2" fillId="0" borderId="0" xfId="0" applyFont="1" applyAlignment="1">
      <alignment horizontal="right" vertical="center" indent="2"/>
    </xf>
    <xf numFmtId="0" fontId="2" fillId="0" borderId="0" xfId="0" applyFont="1" applyAlignment="1">
      <alignment horizontal="right" vertical="center" indent="3"/>
    </xf>
    <xf numFmtId="0" fontId="2" fillId="0" borderId="4" xfId="0" applyFont="1" applyBorder="1" applyAlignment="1">
      <alignment horizontal="right" vertical="center" indent="2"/>
    </xf>
    <xf numFmtId="0" fontId="2" fillId="0" borderId="4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0" fontId="2" fillId="0" borderId="0" xfId="0" applyFont="1" applyAlignment="1">
      <alignment horizontal="right" indent="2"/>
    </xf>
    <xf numFmtId="0" fontId="2" fillId="0" borderId="4" xfId="0" applyFont="1" applyBorder="1" applyAlignment="1">
      <alignment horizontal="right" indent="2"/>
    </xf>
    <xf numFmtId="0" fontId="2" fillId="0" borderId="0" xfId="0" applyFont="1" applyBorder="1" applyAlignment="1">
      <alignment horizontal="right" indent="2"/>
    </xf>
    <xf numFmtId="0" fontId="2" fillId="3" borderId="0" xfId="0" applyFont="1" applyFill="1" applyAlignment="1">
      <alignment horizontal="right" vertical="center" indent="2"/>
    </xf>
    <xf numFmtId="43" fontId="2" fillId="0" borderId="0" xfId="1" applyFont="1" applyAlignment="1">
      <alignment horizontal="right" vertical="center" indent="2"/>
    </xf>
    <xf numFmtId="14" fontId="2" fillId="0" borderId="0" xfId="0" quotePrefix="1" applyNumberFormat="1" applyFont="1" applyAlignment="1">
      <alignment horizontal="left" vertical="center" indent="1"/>
    </xf>
    <xf numFmtId="0" fontId="2" fillId="0" borderId="4" xfId="0" quotePrefix="1" applyFont="1" applyBorder="1" applyAlignment="1">
      <alignment horizontal="right" vertical="center" indent="3"/>
    </xf>
    <xf numFmtId="4" fontId="2" fillId="0" borderId="4" xfId="0" applyNumberFormat="1" applyFont="1" applyFill="1" applyBorder="1" applyAlignment="1">
      <alignment horizontal="right" vertical="center" indent="1"/>
    </xf>
    <xf numFmtId="43" fontId="2" fillId="0" borderId="0" xfId="1" applyFont="1" applyFill="1" applyAlignment="1">
      <alignment horizontal="right" vertical="center" indent="1"/>
    </xf>
    <xf numFmtId="4" fontId="2" fillId="0" borderId="0" xfId="0" applyNumberFormat="1" applyFont="1" applyFill="1" applyBorder="1" applyAlignment="1">
      <alignment horizontal="right" vertical="center" inden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Obično_List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B1:G8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8" sqref="B8"/>
    </sheetView>
  </sheetViews>
  <sheetFormatPr defaultRowHeight="16.5" x14ac:dyDescent="0.25"/>
  <cols>
    <col min="1" max="1" width="3" customWidth="1"/>
    <col min="2" max="2" width="40.5703125" style="5" customWidth="1"/>
    <col min="3" max="3" width="19" style="1" customWidth="1"/>
    <col min="4" max="4" width="14.5703125" style="5" customWidth="1"/>
    <col min="5" max="5" width="15.5703125" style="7" customWidth="1"/>
    <col min="6" max="6" width="11" style="19" customWidth="1"/>
    <col min="7" max="7" width="54.140625" style="5" customWidth="1"/>
  </cols>
  <sheetData>
    <row r="1" spans="2:7" x14ac:dyDescent="0.25">
      <c r="B1" s="5" t="s">
        <v>0</v>
      </c>
    </row>
    <row r="2" spans="2:7" x14ac:dyDescent="0.25">
      <c r="B2" s="5" t="s">
        <v>80</v>
      </c>
    </row>
    <row r="4" spans="2:7" ht="49.5" customHeight="1" x14ac:dyDescent="0.25">
      <c r="B4" s="9" t="s">
        <v>1</v>
      </c>
      <c r="C4" s="3" t="s">
        <v>2</v>
      </c>
      <c r="D4" s="9" t="s">
        <v>3</v>
      </c>
      <c r="E4" s="4" t="s">
        <v>4</v>
      </c>
      <c r="F4" s="34" t="s">
        <v>5</v>
      </c>
      <c r="G4" s="35"/>
    </row>
    <row r="5" spans="2:7" ht="12.95" customHeight="1" x14ac:dyDescent="0.25">
      <c r="E5" s="10"/>
    </row>
    <row r="6" spans="2:7" ht="15" customHeight="1" x14ac:dyDescent="0.25">
      <c r="B6" s="6" t="s">
        <v>82</v>
      </c>
      <c r="C6" s="30" t="s">
        <v>83</v>
      </c>
      <c r="D6" s="6" t="s">
        <v>10</v>
      </c>
      <c r="E6" s="31">
        <v>200</v>
      </c>
      <c r="F6" s="21" t="s">
        <v>6</v>
      </c>
      <c r="G6" s="6" t="s">
        <v>7</v>
      </c>
    </row>
    <row r="7" spans="2:7" ht="15" customHeight="1" x14ac:dyDescent="0.3">
      <c r="C7" s="20"/>
      <c r="E7" s="13"/>
      <c r="F7" s="24"/>
      <c r="G7" s="8"/>
    </row>
    <row r="8" spans="2:7" ht="15" customHeight="1" x14ac:dyDescent="0.3">
      <c r="B8" s="6" t="s">
        <v>84</v>
      </c>
      <c r="C8" s="22">
        <v>63398817957</v>
      </c>
      <c r="D8" s="6" t="s">
        <v>8</v>
      </c>
      <c r="E8" s="31">
        <v>174.57</v>
      </c>
      <c r="F8" s="25" t="s">
        <v>11</v>
      </c>
      <c r="G8" s="12" t="s">
        <v>12</v>
      </c>
    </row>
    <row r="9" spans="2:7" ht="15" customHeight="1" x14ac:dyDescent="0.25">
      <c r="C9" s="20"/>
      <c r="E9" s="32"/>
    </row>
    <row r="10" spans="2:7" ht="15" customHeight="1" x14ac:dyDescent="0.3">
      <c r="B10" s="14" t="s">
        <v>44</v>
      </c>
      <c r="C10" s="23" t="s">
        <v>45</v>
      </c>
      <c r="D10" s="14" t="s">
        <v>10</v>
      </c>
      <c r="E10" s="33">
        <v>2342.86</v>
      </c>
      <c r="F10" s="26" t="s">
        <v>33</v>
      </c>
      <c r="G10" s="18" t="s">
        <v>34</v>
      </c>
    </row>
    <row r="11" spans="2:7" ht="15" customHeight="1" x14ac:dyDescent="0.3">
      <c r="B11" s="6" t="s">
        <v>101</v>
      </c>
      <c r="C11" s="22" t="s">
        <v>14</v>
      </c>
      <c r="D11" s="6" t="s">
        <v>10</v>
      </c>
      <c r="E11" s="31">
        <v>98.46</v>
      </c>
      <c r="F11" s="25"/>
      <c r="G11" s="12"/>
    </row>
    <row r="12" spans="2:7" ht="15" customHeight="1" x14ac:dyDescent="0.3">
      <c r="B12" s="5" t="s">
        <v>9</v>
      </c>
      <c r="C12" s="20"/>
      <c r="E12" s="13">
        <f>SUM(E10:E11)</f>
        <v>2441.3200000000002</v>
      </c>
      <c r="F12" s="24"/>
      <c r="G12" s="8"/>
    </row>
    <row r="13" spans="2:7" ht="15" customHeight="1" x14ac:dyDescent="0.3">
      <c r="C13" s="20"/>
      <c r="D13" s="14"/>
      <c r="E13" s="13"/>
      <c r="F13" s="24"/>
      <c r="G13" s="8"/>
    </row>
    <row r="14" spans="2:7" ht="15" customHeight="1" x14ac:dyDescent="0.3">
      <c r="B14" s="14" t="s">
        <v>46</v>
      </c>
      <c r="C14" s="23" t="s">
        <v>47</v>
      </c>
      <c r="D14" s="14" t="s">
        <v>10</v>
      </c>
      <c r="E14" s="33">
        <v>344.34</v>
      </c>
      <c r="F14" s="26" t="s">
        <v>15</v>
      </c>
      <c r="G14" s="18" t="s">
        <v>35</v>
      </c>
    </row>
    <row r="15" spans="2:7" ht="15" customHeight="1" x14ac:dyDescent="0.3">
      <c r="B15" s="14" t="s">
        <v>66</v>
      </c>
      <c r="C15" s="23" t="s">
        <v>67</v>
      </c>
      <c r="D15" s="14" t="s">
        <v>10</v>
      </c>
      <c r="E15" s="33">
        <v>179.42</v>
      </c>
      <c r="F15" s="26"/>
      <c r="G15" s="18"/>
    </row>
    <row r="16" spans="2:7" ht="15" customHeight="1" x14ac:dyDescent="0.3">
      <c r="B16" s="6" t="s">
        <v>36</v>
      </c>
      <c r="C16" s="22" t="s">
        <v>37</v>
      </c>
      <c r="D16" s="6" t="s">
        <v>10</v>
      </c>
      <c r="E16" s="31">
        <v>1634.01</v>
      </c>
      <c r="F16" s="25"/>
      <c r="G16" s="12"/>
    </row>
    <row r="17" spans="2:7" ht="15" customHeight="1" x14ac:dyDescent="0.25">
      <c r="B17" s="5" t="s">
        <v>9</v>
      </c>
      <c r="C17" s="20"/>
      <c r="E17" s="13">
        <f>SUM(E14:E16)</f>
        <v>2157.77</v>
      </c>
    </row>
    <row r="18" spans="2:7" ht="15" customHeight="1" x14ac:dyDescent="0.25">
      <c r="C18" s="20"/>
      <c r="E18" s="32"/>
    </row>
    <row r="19" spans="2:7" ht="15" customHeight="1" x14ac:dyDescent="0.3">
      <c r="B19" s="5" t="s">
        <v>103</v>
      </c>
      <c r="C19" s="20">
        <v>59580858474</v>
      </c>
      <c r="D19" s="5" t="s">
        <v>53</v>
      </c>
      <c r="E19" s="33">
        <v>460</v>
      </c>
      <c r="F19" s="26" t="s">
        <v>16</v>
      </c>
      <c r="G19" s="18" t="s">
        <v>17</v>
      </c>
    </row>
    <row r="20" spans="2:7" ht="15" customHeight="1" x14ac:dyDescent="0.25">
      <c r="B20" s="5" t="s">
        <v>102</v>
      </c>
      <c r="C20" s="20" t="s">
        <v>68</v>
      </c>
      <c r="D20" s="5" t="s">
        <v>69</v>
      </c>
      <c r="E20" s="33">
        <v>74.66</v>
      </c>
    </row>
    <row r="21" spans="2:7" ht="15" customHeight="1" x14ac:dyDescent="0.3">
      <c r="B21" s="6" t="s">
        <v>85</v>
      </c>
      <c r="C21" s="22">
        <v>70691683041</v>
      </c>
      <c r="D21" s="6" t="s">
        <v>23</v>
      </c>
      <c r="E21" s="31">
        <v>852.75</v>
      </c>
      <c r="F21" s="25"/>
      <c r="G21" s="12"/>
    </row>
    <row r="22" spans="2:7" ht="15" customHeight="1" x14ac:dyDescent="0.3">
      <c r="B22" s="5" t="s">
        <v>9</v>
      </c>
      <c r="C22" s="20"/>
      <c r="E22" s="13">
        <f>SUM(E19:E21)</f>
        <v>1387.4099999999999</v>
      </c>
      <c r="F22" s="24"/>
      <c r="G22" s="8"/>
    </row>
    <row r="23" spans="2:7" ht="15" customHeight="1" x14ac:dyDescent="0.25">
      <c r="C23" s="20"/>
      <c r="E23" s="32"/>
    </row>
    <row r="24" spans="2:7" ht="15" customHeight="1" x14ac:dyDescent="0.3">
      <c r="B24" s="14" t="s">
        <v>61</v>
      </c>
      <c r="C24" s="23" t="s">
        <v>62</v>
      </c>
      <c r="D24" s="14" t="s">
        <v>10</v>
      </c>
      <c r="E24" s="33">
        <v>2896.79</v>
      </c>
      <c r="F24" s="26">
        <v>3233</v>
      </c>
      <c r="G24" s="18" t="s">
        <v>19</v>
      </c>
    </row>
    <row r="25" spans="2:7" ht="15" customHeight="1" x14ac:dyDescent="0.3">
      <c r="B25" s="6" t="s">
        <v>86</v>
      </c>
      <c r="C25" s="22" t="s">
        <v>43</v>
      </c>
      <c r="D25" s="6" t="s">
        <v>8</v>
      </c>
      <c r="E25" s="31">
        <v>679.3</v>
      </c>
      <c r="F25" s="25"/>
      <c r="G25" s="12"/>
    </row>
    <row r="26" spans="2:7" ht="15" customHeight="1" x14ac:dyDescent="0.3">
      <c r="B26" s="5" t="s">
        <v>9</v>
      </c>
      <c r="C26" s="20"/>
      <c r="E26" s="13">
        <f>SUM(E24:E25)</f>
        <v>3576.09</v>
      </c>
      <c r="F26" s="24"/>
      <c r="G26" s="8"/>
    </row>
    <row r="27" spans="2:7" ht="15" customHeight="1" x14ac:dyDescent="0.25">
      <c r="C27" s="20"/>
      <c r="E27" s="32"/>
    </row>
    <row r="28" spans="2:7" ht="15" customHeight="1" x14ac:dyDescent="0.3">
      <c r="B28" s="5" t="s">
        <v>63</v>
      </c>
      <c r="C28" s="20" t="s">
        <v>64</v>
      </c>
      <c r="D28" s="5" t="s">
        <v>13</v>
      </c>
      <c r="E28" s="13">
        <v>1006.77</v>
      </c>
      <c r="F28" s="26" t="s">
        <v>20</v>
      </c>
      <c r="G28" s="18" t="s">
        <v>21</v>
      </c>
    </row>
    <row r="29" spans="2:7" ht="15" customHeight="1" x14ac:dyDescent="0.3">
      <c r="B29" s="6" t="s">
        <v>48</v>
      </c>
      <c r="C29" s="22" t="s">
        <v>49</v>
      </c>
      <c r="D29" s="6" t="s">
        <v>50</v>
      </c>
      <c r="E29" s="31">
        <v>147.80000000000001</v>
      </c>
      <c r="F29" s="25"/>
      <c r="G29" s="12"/>
    </row>
    <row r="30" spans="2:7" ht="15" customHeight="1" x14ac:dyDescent="0.25">
      <c r="B30" s="5" t="s">
        <v>9</v>
      </c>
      <c r="C30" s="20"/>
      <c r="E30" s="13">
        <f>SUM(E28:E29)</f>
        <v>1154.57</v>
      </c>
    </row>
    <row r="31" spans="2:7" ht="15" customHeight="1" x14ac:dyDescent="0.25">
      <c r="C31" s="20"/>
      <c r="E31" s="13"/>
    </row>
    <row r="32" spans="2:7" ht="15" customHeight="1" x14ac:dyDescent="0.3">
      <c r="B32" s="5" t="s">
        <v>105</v>
      </c>
      <c r="C32" s="20" t="s">
        <v>18</v>
      </c>
      <c r="D32" s="5" t="s">
        <v>8</v>
      </c>
      <c r="E32" s="13">
        <v>331.8</v>
      </c>
      <c r="F32" s="24" t="s">
        <v>40</v>
      </c>
      <c r="G32" s="8" t="s">
        <v>22</v>
      </c>
    </row>
    <row r="33" spans="2:7" ht="15" customHeight="1" x14ac:dyDescent="0.3">
      <c r="B33" s="5" t="s">
        <v>104</v>
      </c>
      <c r="C33" s="20" t="s">
        <v>51</v>
      </c>
      <c r="D33" s="5" t="s">
        <v>52</v>
      </c>
      <c r="E33" s="13">
        <v>37.33</v>
      </c>
      <c r="F33" s="24"/>
      <c r="G33" s="8"/>
    </row>
    <row r="34" spans="2:7" ht="15" customHeight="1" x14ac:dyDescent="0.3">
      <c r="B34" s="6" t="s">
        <v>70</v>
      </c>
      <c r="C34" s="22" t="s">
        <v>71</v>
      </c>
      <c r="D34" s="6" t="s">
        <v>72</v>
      </c>
      <c r="E34" s="31">
        <v>30</v>
      </c>
      <c r="F34" s="25"/>
      <c r="G34" s="12"/>
    </row>
    <row r="35" spans="2:7" ht="15" customHeight="1" x14ac:dyDescent="0.3">
      <c r="B35" s="5" t="s">
        <v>9</v>
      </c>
      <c r="C35" s="20"/>
      <c r="E35" s="13">
        <f>SUM(E32:E34)</f>
        <v>399.13</v>
      </c>
      <c r="F35" s="24"/>
      <c r="G35" s="8"/>
    </row>
    <row r="36" spans="2:7" ht="15" customHeight="1" x14ac:dyDescent="0.3">
      <c r="C36" s="20"/>
      <c r="E36" s="13"/>
      <c r="F36" s="24"/>
      <c r="G36" s="8"/>
    </row>
    <row r="37" spans="2:7" ht="15" customHeight="1" x14ac:dyDescent="0.3">
      <c r="B37" s="5" t="s">
        <v>87</v>
      </c>
      <c r="C37" s="20">
        <v>80848401890</v>
      </c>
      <c r="D37" s="5" t="s">
        <v>10</v>
      </c>
      <c r="E37" s="33">
        <v>800</v>
      </c>
      <c r="F37" s="26">
        <v>3236</v>
      </c>
      <c r="G37" s="18" t="s">
        <v>73</v>
      </c>
    </row>
    <row r="38" spans="2:7" ht="15" customHeight="1" x14ac:dyDescent="0.3">
      <c r="B38" s="6" t="s">
        <v>74</v>
      </c>
      <c r="C38" s="22" t="s">
        <v>75</v>
      </c>
      <c r="D38" s="6" t="s">
        <v>13</v>
      </c>
      <c r="E38" s="31">
        <v>320</v>
      </c>
      <c r="F38" s="25"/>
      <c r="G38" s="12"/>
    </row>
    <row r="39" spans="2:7" ht="15" customHeight="1" x14ac:dyDescent="0.3">
      <c r="B39" s="5" t="s">
        <v>9</v>
      </c>
      <c r="C39" s="20"/>
      <c r="E39" s="13">
        <f>SUM(E37:E38)</f>
        <v>1120</v>
      </c>
      <c r="F39" s="24"/>
      <c r="G39" s="8"/>
    </row>
    <row r="40" spans="2:7" ht="15" customHeight="1" x14ac:dyDescent="0.3">
      <c r="C40" s="20"/>
      <c r="D40" s="14"/>
      <c r="E40" s="13"/>
      <c r="F40" s="24"/>
      <c r="G40" s="8"/>
    </row>
    <row r="41" spans="2:7" ht="15" customHeight="1" x14ac:dyDescent="0.3">
      <c r="B41" s="5" t="s">
        <v>76</v>
      </c>
      <c r="C41" s="20" t="s">
        <v>77</v>
      </c>
      <c r="D41" s="5" t="s">
        <v>8</v>
      </c>
      <c r="E41" s="13">
        <v>627.65</v>
      </c>
      <c r="F41" s="24">
        <v>3238</v>
      </c>
      <c r="G41" s="5" t="s">
        <v>54</v>
      </c>
    </row>
    <row r="42" spans="2:7" ht="15" customHeight="1" x14ac:dyDescent="0.25">
      <c r="B42" s="5" t="s">
        <v>106</v>
      </c>
      <c r="C42" s="20" t="s">
        <v>55</v>
      </c>
      <c r="D42" s="5" t="s">
        <v>8</v>
      </c>
      <c r="E42" s="13">
        <v>162.5</v>
      </c>
    </row>
    <row r="43" spans="2:7" ht="15" customHeight="1" x14ac:dyDescent="0.25">
      <c r="B43" s="5" t="s">
        <v>107</v>
      </c>
      <c r="C43" s="20" t="s">
        <v>56</v>
      </c>
      <c r="D43" s="5" t="s">
        <v>24</v>
      </c>
      <c r="E43" s="13">
        <v>627.95000000000005</v>
      </c>
    </row>
    <row r="44" spans="2:7" ht="15" customHeight="1" x14ac:dyDescent="0.25">
      <c r="B44" s="6" t="s">
        <v>57</v>
      </c>
      <c r="C44" s="22" t="s">
        <v>58</v>
      </c>
      <c r="D44" s="6" t="s">
        <v>8</v>
      </c>
      <c r="E44" s="31">
        <v>62.41</v>
      </c>
      <c r="F44" s="21"/>
      <c r="G44" s="6"/>
    </row>
    <row r="45" spans="2:7" ht="15" customHeight="1" x14ac:dyDescent="0.3">
      <c r="B45" s="5" t="s">
        <v>9</v>
      </c>
      <c r="C45" s="20"/>
      <c r="E45" s="13">
        <f>SUM(E41:E44)</f>
        <v>1480.51</v>
      </c>
      <c r="F45" s="24"/>
      <c r="G45" s="8"/>
    </row>
    <row r="46" spans="2:7" ht="15" customHeight="1" x14ac:dyDescent="0.25">
      <c r="C46" s="20"/>
      <c r="E46" s="32"/>
    </row>
    <row r="47" spans="2:7" ht="15" customHeight="1" x14ac:dyDescent="0.3">
      <c r="B47" s="14" t="s">
        <v>88</v>
      </c>
      <c r="C47" s="23" t="s">
        <v>89</v>
      </c>
      <c r="D47" s="14" t="s">
        <v>92</v>
      </c>
      <c r="E47" s="33">
        <v>2098.1799999999998</v>
      </c>
      <c r="F47" s="26" t="s">
        <v>25</v>
      </c>
      <c r="G47" s="18" t="s">
        <v>26</v>
      </c>
    </row>
    <row r="48" spans="2:7" ht="15" customHeight="1" x14ac:dyDescent="0.3">
      <c r="B48" s="14" t="s">
        <v>90</v>
      </c>
      <c r="C48" s="23" t="s">
        <v>91</v>
      </c>
      <c r="D48" s="5" t="s">
        <v>8</v>
      </c>
      <c r="E48" s="33">
        <v>750</v>
      </c>
      <c r="F48" s="26"/>
      <c r="G48" s="18"/>
    </row>
    <row r="49" spans="2:7" ht="15" customHeight="1" x14ac:dyDescent="0.3">
      <c r="B49" s="14" t="s">
        <v>65</v>
      </c>
      <c r="C49" s="23" t="s">
        <v>27</v>
      </c>
      <c r="D49" s="5" t="s">
        <v>10</v>
      </c>
      <c r="E49" s="33">
        <v>138.52000000000001</v>
      </c>
      <c r="F49" s="26"/>
      <c r="G49" s="18"/>
    </row>
    <row r="50" spans="2:7" ht="15" customHeight="1" x14ac:dyDescent="0.3">
      <c r="B50" s="6" t="s">
        <v>108</v>
      </c>
      <c r="C50" s="22" t="s">
        <v>78</v>
      </c>
      <c r="D50" s="6" t="s">
        <v>8</v>
      </c>
      <c r="E50" s="31">
        <v>125</v>
      </c>
      <c r="F50" s="25"/>
      <c r="G50" s="12"/>
    </row>
    <row r="51" spans="2:7" ht="15" customHeight="1" x14ac:dyDescent="0.3">
      <c r="B51" s="5" t="s">
        <v>9</v>
      </c>
      <c r="C51" s="20"/>
      <c r="E51" s="13">
        <f>SUM(E47:E50)</f>
        <v>3111.7</v>
      </c>
      <c r="F51" s="24"/>
      <c r="G51" s="8"/>
    </row>
    <row r="52" spans="2:7" ht="15" customHeight="1" x14ac:dyDescent="0.25">
      <c r="C52" s="20"/>
      <c r="E52" s="32"/>
    </row>
    <row r="53" spans="2:7" ht="15" customHeight="1" x14ac:dyDescent="0.3">
      <c r="B53" s="6" t="s">
        <v>81</v>
      </c>
      <c r="C53" s="22">
        <v>26187994862</v>
      </c>
      <c r="D53" s="6" t="s">
        <v>10</v>
      </c>
      <c r="E53" s="31">
        <v>5055.8599999999997</v>
      </c>
      <c r="F53" s="25">
        <v>3292</v>
      </c>
      <c r="G53" s="12" t="s">
        <v>93</v>
      </c>
    </row>
    <row r="54" spans="2:7" ht="15" customHeight="1" x14ac:dyDescent="0.25">
      <c r="C54" s="20"/>
      <c r="E54" s="32"/>
    </row>
    <row r="55" spans="2:7" ht="15" customHeight="1" x14ac:dyDescent="0.3">
      <c r="B55" s="6" t="s">
        <v>59</v>
      </c>
      <c r="C55" s="22" t="s">
        <v>28</v>
      </c>
      <c r="D55" s="6" t="s">
        <v>13</v>
      </c>
      <c r="E55" s="31">
        <v>166</v>
      </c>
      <c r="F55" s="25"/>
      <c r="G55" s="12"/>
    </row>
    <row r="56" spans="2:7" ht="15" customHeight="1" x14ac:dyDescent="0.3">
      <c r="B56" s="5" t="s">
        <v>9</v>
      </c>
      <c r="C56" s="20"/>
      <c r="E56" s="13">
        <f>SUM(E55:E55)</f>
        <v>166</v>
      </c>
      <c r="F56" s="24"/>
      <c r="G56" s="8"/>
    </row>
    <row r="57" spans="2:7" ht="15" customHeight="1" x14ac:dyDescent="0.25">
      <c r="C57" s="20"/>
      <c r="E57" s="32"/>
    </row>
    <row r="58" spans="2:7" ht="15" customHeight="1" x14ac:dyDescent="0.3">
      <c r="B58" s="5" t="s">
        <v>94</v>
      </c>
      <c r="C58" s="20" t="s">
        <v>60</v>
      </c>
      <c r="D58" s="5" t="s">
        <v>10</v>
      </c>
      <c r="E58" s="13">
        <v>31.86</v>
      </c>
      <c r="F58" s="24">
        <v>3299</v>
      </c>
      <c r="G58" s="8" t="s">
        <v>29</v>
      </c>
    </row>
    <row r="59" spans="2:7" ht="15" customHeight="1" x14ac:dyDescent="0.3">
      <c r="B59" s="14" t="s">
        <v>109</v>
      </c>
      <c r="C59" s="23" t="s">
        <v>95</v>
      </c>
      <c r="D59" s="14" t="s">
        <v>13</v>
      </c>
      <c r="E59" s="33">
        <v>104.4</v>
      </c>
      <c r="F59" s="26"/>
      <c r="G59" s="18"/>
    </row>
    <row r="60" spans="2:7" ht="15" customHeight="1" x14ac:dyDescent="0.3">
      <c r="B60" s="14" t="s">
        <v>96</v>
      </c>
      <c r="C60" s="23" t="s">
        <v>97</v>
      </c>
      <c r="D60" s="14" t="s">
        <v>13</v>
      </c>
      <c r="E60" s="33">
        <v>900</v>
      </c>
      <c r="F60" s="26"/>
      <c r="G60" s="18"/>
    </row>
    <row r="61" spans="2:7" ht="15" customHeight="1" x14ac:dyDescent="0.3">
      <c r="B61" s="6" t="s">
        <v>84</v>
      </c>
      <c r="C61" s="22" t="s">
        <v>98</v>
      </c>
      <c r="D61" s="6" t="s">
        <v>8</v>
      </c>
      <c r="E61" s="31">
        <v>249.38</v>
      </c>
      <c r="F61" s="25"/>
      <c r="G61" s="12"/>
    </row>
    <row r="62" spans="2:7" ht="15" customHeight="1" x14ac:dyDescent="0.3">
      <c r="B62" s="14"/>
      <c r="C62" s="23"/>
      <c r="D62" s="14"/>
      <c r="E62" s="33">
        <f>SUM(E58:E61)</f>
        <v>1285.6399999999999</v>
      </c>
      <c r="F62" s="26"/>
      <c r="G62" s="18"/>
    </row>
    <row r="63" spans="2:7" ht="15" customHeight="1" x14ac:dyDescent="0.25">
      <c r="C63" s="20"/>
      <c r="E63" s="32"/>
    </row>
    <row r="64" spans="2:7" ht="15" customHeight="1" x14ac:dyDescent="0.3">
      <c r="B64" s="6" t="s">
        <v>38</v>
      </c>
      <c r="C64" s="22" t="s">
        <v>39</v>
      </c>
      <c r="D64" s="6" t="s">
        <v>10</v>
      </c>
      <c r="E64" s="31">
        <v>417.52</v>
      </c>
      <c r="F64" s="25" t="s">
        <v>30</v>
      </c>
      <c r="G64" s="12" t="s">
        <v>31</v>
      </c>
    </row>
    <row r="65" spans="2:7" ht="15" customHeight="1" x14ac:dyDescent="0.25">
      <c r="C65" s="20"/>
    </row>
    <row r="66" spans="2:7" ht="15" customHeight="1" x14ac:dyDescent="0.3">
      <c r="B66" s="6" t="s">
        <v>86</v>
      </c>
      <c r="C66" s="22" t="s">
        <v>43</v>
      </c>
      <c r="D66" s="6" t="s">
        <v>8</v>
      </c>
      <c r="E66" s="11">
        <v>4990.8100000000004</v>
      </c>
      <c r="F66" s="25">
        <v>3691</v>
      </c>
      <c r="G66" s="12" t="s">
        <v>79</v>
      </c>
    </row>
    <row r="67" spans="2:7" ht="15" customHeight="1" x14ac:dyDescent="0.25">
      <c r="C67" s="20"/>
    </row>
    <row r="68" spans="2:7" ht="15" customHeight="1" x14ac:dyDescent="0.3">
      <c r="B68" s="6" t="s">
        <v>99</v>
      </c>
      <c r="C68" s="22">
        <v>30641829498</v>
      </c>
      <c r="D68" s="6" t="s">
        <v>10</v>
      </c>
      <c r="E68" s="11">
        <v>928.08</v>
      </c>
      <c r="F68" s="25" t="s">
        <v>41</v>
      </c>
      <c r="G68" s="12" t="s">
        <v>42</v>
      </c>
    </row>
    <row r="69" spans="2:7" ht="15" customHeight="1" x14ac:dyDescent="0.25">
      <c r="C69" s="20"/>
    </row>
    <row r="70" spans="2:7" ht="18.75" customHeight="1" x14ac:dyDescent="0.25">
      <c r="B70" s="15" t="s">
        <v>9</v>
      </c>
      <c r="C70" s="16"/>
      <c r="D70" s="15"/>
      <c r="E70" s="17">
        <f>+E6+E8+E12+E17+E22+E26+E30+E35+E39+E45+E51+E53+E56+E62+E64+E66+E68</f>
        <v>30046.980000000003</v>
      </c>
      <c r="F70" s="27"/>
      <c r="G70" s="15"/>
    </row>
    <row r="71" spans="2:7" ht="18.75" customHeight="1" x14ac:dyDescent="0.25">
      <c r="B71" s="5" t="s">
        <v>110</v>
      </c>
      <c r="E71" s="7">
        <v>330112.11</v>
      </c>
    </row>
    <row r="72" spans="2:7" ht="15" customHeight="1" x14ac:dyDescent="0.25">
      <c r="B72" s="5" t="s">
        <v>111</v>
      </c>
      <c r="E72" s="7">
        <v>54468.35</v>
      </c>
    </row>
    <row r="73" spans="2:7" s="2" customFormat="1" x14ac:dyDescent="0.25">
      <c r="B73" s="5" t="s">
        <v>112</v>
      </c>
      <c r="C73" s="1"/>
      <c r="D73" s="5"/>
      <c r="E73" s="7">
        <f>9853.95+5724.9</f>
        <v>15578.85</v>
      </c>
      <c r="F73" s="28"/>
      <c r="G73" s="5"/>
    </row>
    <row r="74" spans="2:7" s="2" customFormat="1" x14ac:dyDescent="0.25">
      <c r="B74" s="5" t="s">
        <v>113</v>
      </c>
      <c r="C74" s="1"/>
      <c r="D74" s="5"/>
      <c r="E74" s="7">
        <v>2427.4</v>
      </c>
      <c r="F74" s="28"/>
      <c r="G74" s="5"/>
    </row>
    <row r="75" spans="2:7" s="2" customFormat="1" x14ac:dyDescent="0.25">
      <c r="B75" s="5" t="s">
        <v>114</v>
      </c>
      <c r="C75" s="1"/>
      <c r="D75" s="5"/>
      <c r="E75" s="7">
        <v>0</v>
      </c>
      <c r="F75" s="28"/>
      <c r="G75" s="5"/>
    </row>
    <row r="76" spans="2:7" s="2" customFormat="1" x14ac:dyDescent="0.25">
      <c r="B76" s="5" t="s">
        <v>32</v>
      </c>
      <c r="C76" s="1"/>
      <c r="D76" s="5"/>
      <c r="E76" s="7">
        <f>SUM(E70:E75)</f>
        <v>432633.68999999994</v>
      </c>
      <c r="F76" s="28"/>
      <c r="G76" s="5"/>
    </row>
    <row r="77" spans="2:7" s="2" customFormat="1" x14ac:dyDescent="0.25">
      <c r="B77" s="29" t="s">
        <v>100</v>
      </c>
      <c r="C77" s="1"/>
      <c r="D77" s="5"/>
      <c r="E77" s="7"/>
      <c r="F77" s="28"/>
      <c r="G77" s="5"/>
    </row>
    <row r="78" spans="2:7" s="2" customFormat="1" x14ac:dyDescent="0.25">
      <c r="B78" s="5"/>
      <c r="C78" s="1"/>
      <c r="D78" s="5"/>
      <c r="E78" s="7"/>
      <c r="F78" s="28"/>
      <c r="G78" s="5"/>
    </row>
    <row r="79" spans="2:7" s="2" customFormat="1" x14ac:dyDescent="0.25">
      <c r="C79" s="1"/>
      <c r="D79" s="5"/>
      <c r="E79" s="7"/>
      <c r="F79" s="28"/>
      <c r="G79" s="5"/>
    </row>
    <row r="80" spans="2:7" s="2" customFormat="1" x14ac:dyDescent="0.25">
      <c r="B80" s="5"/>
      <c r="C80" s="1"/>
      <c r="D80" s="5"/>
      <c r="E80" s="7"/>
      <c r="F80" s="28"/>
      <c r="G80" s="5"/>
    </row>
    <row r="81" spans="2:7" s="2" customFormat="1" x14ac:dyDescent="0.25">
      <c r="B81" s="5"/>
      <c r="C81" s="1"/>
      <c r="D81" s="5"/>
      <c r="E81" s="7"/>
      <c r="F81" s="28"/>
      <c r="G81" s="5"/>
    </row>
    <row r="82" spans="2:7" s="2" customFormat="1" x14ac:dyDescent="0.25">
      <c r="B82" s="5"/>
      <c r="C82" s="1"/>
      <c r="D82" s="5"/>
      <c r="E82" s="7"/>
      <c r="F82" s="28"/>
      <c r="G82" s="5"/>
    </row>
    <row r="83" spans="2:7" s="2" customFormat="1" x14ac:dyDescent="0.25">
      <c r="B83" s="5"/>
      <c r="C83" s="1"/>
      <c r="D83" s="5"/>
      <c r="E83" s="7"/>
      <c r="F83" s="28"/>
      <c r="G83" s="5"/>
    </row>
    <row r="84" spans="2:7" s="2" customFormat="1" x14ac:dyDescent="0.25">
      <c r="B84" s="5"/>
      <c r="C84" s="1"/>
      <c r="D84" s="5"/>
      <c r="E84" s="7"/>
      <c r="F84" s="28"/>
      <c r="G84" s="5"/>
    </row>
    <row r="85" spans="2:7" s="2" customFormat="1" x14ac:dyDescent="0.25">
      <c r="B85" s="5"/>
      <c r="C85" s="1"/>
      <c r="D85" s="5"/>
      <c r="E85" s="7"/>
      <c r="F85" s="28"/>
      <c r="G85" s="5"/>
    </row>
    <row r="86" spans="2:7" s="2" customFormat="1" x14ac:dyDescent="0.25">
      <c r="B86" s="5"/>
      <c r="C86" s="1"/>
      <c r="D86" s="5"/>
      <c r="E86" s="7"/>
      <c r="F86" s="28"/>
      <c r="G86" s="5"/>
    </row>
    <row r="87" spans="2:7" s="2" customFormat="1" x14ac:dyDescent="0.25">
      <c r="B87" s="5"/>
      <c r="C87" s="1"/>
      <c r="D87" s="5"/>
      <c r="E87" s="7"/>
      <c r="F87" s="28"/>
      <c r="G87" s="5"/>
    </row>
    <row r="88" spans="2:7" s="2" customFormat="1" x14ac:dyDescent="0.25">
      <c r="B88" s="5"/>
      <c r="C88" s="1"/>
      <c r="D88" s="5"/>
      <c r="E88" s="7"/>
      <c r="F88" s="28"/>
      <c r="G88" s="5"/>
    </row>
  </sheetData>
  <sheetProtection algorithmName="SHA-512" hashValue="hZalFoArO40ZPOTh/g5Ci/IIAtvNCsf+1I7h+STfNk4NP+gVqlvF5iqomtfLdjoBas5IYydgepJRlWdIyIpwag==" saltValue="Np6sZn56YpKPwSUb4Yb8Pg==" spinCount="100000" sheet="1" objects="1" scenarios="1"/>
  <mergeCells count="1">
    <mergeCell ref="F4:G4"/>
  </mergeCells>
  <pageMargins left="0.7" right="0.7" top="0.75" bottom="0.75" header="0.3" footer="0.3"/>
  <pageSetup scale="57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</dc:creator>
  <cp:lastModifiedBy>Klaudija</cp:lastModifiedBy>
  <cp:lastPrinted>2026-09-21T09:57:57Z</cp:lastPrinted>
  <dcterms:created xsi:type="dcterms:W3CDTF">2015-06-05T18:17:20Z</dcterms:created>
  <dcterms:modified xsi:type="dcterms:W3CDTF">2026-09-21T09:58:30Z</dcterms:modified>
</cp:coreProperties>
</file>